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W01\Documents\Town Council Run\"/>
    </mc:Choice>
  </mc:AlternateContent>
  <xr:revisionPtr revIDLastSave="0" documentId="13_ncr:1_{1362A7BD-5C73-42F9-9892-D5E802887F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en Fund Rev" sheetId="5" r:id="rId1"/>
    <sheet name="Gen Fund Exp" sheetId="1" r:id="rId2"/>
    <sheet name="Water Rev" sheetId="6" r:id="rId3"/>
    <sheet name="Water Fund Exp" sheetId="3" r:id="rId4"/>
    <sheet name="Sewer Rev" sheetId="8" r:id="rId5"/>
    <sheet name="Sewer Fund Exp" sheetId="4" r:id="rId6"/>
  </sheets>
  <definedNames>
    <definedName name="_xlnm._FilterDatabase" localSheetId="1" hidden="1">'Gen Fund Exp'!$A$1:$O$582</definedName>
    <definedName name="_xlnm._FilterDatabase" localSheetId="0" hidden="1">'Gen Fund Rev'!$A$2:$O$107</definedName>
    <definedName name="_xlnm._FilterDatabase" localSheetId="4" hidden="1">'Sewer Rev'!$A$1:$O$22</definedName>
    <definedName name="_xlnm._FilterDatabase" localSheetId="2" hidden="1">'Water Rev'!$A$1:$O$22</definedName>
    <definedName name="_xlnm.Print_Area" localSheetId="1">'Gen Fund Exp'!$A$1:$P$581</definedName>
    <definedName name="_xlnm.Print_Area" localSheetId="0">'Gen Fund Rev'!$A$2:$P$105</definedName>
    <definedName name="_xlnm.Print_Area" localSheetId="5">'Sewer Fund Exp'!$A$1:$Q$105</definedName>
    <definedName name="_xlnm.Print_Area" localSheetId="4">'Sewer Rev'!$A$1:$P$20</definedName>
    <definedName name="_xlnm.Print_Area" localSheetId="3">'Water Fund Exp'!$A$1:$P$64</definedName>
    <definedName name="_xlnm.Print_Area" localSheetId="2">'Water Rev'!$A$1:$P$20</definedName>
    <definedName name="_xlnm.Print_Titles" localSheetId="1">'Gen Fund Exp'!$1:$1</definedName>
    <definedName name="_xlnm.Print_Titles" localSheetId="0">'Gen Fund Rev'!$2:$2</definedName>
    <definedName name="_xlnm.Print_Titles" localSheetId="5">'Sewer Fund Exp'!$1:$1</definedName>
    <definedName name="_xlnm.Print_Titles" localSheetId="4">'Sewer Rev'!$1:$1</definedName>
    <definedName name="_xlnm.Print_Titles" localSheetId="3">'Water Fund Exp'!$1:$1</definedName>
  </definedNames>
  <calcPr calcId="181029"/>
</workbook>
</file>

<file path=xl/calcChain.xml><?xml version="1.0" encoding="utf-8"?>
<calcChain xmlns="http://schemas.openxmlformats.org/spreadsheetml/2006/main">
  <c r="M20" i="8" l="1"/>
  <c r="J20" i="8"/>
  <c r="G20" i="8"/>
  <c r="M20" i="6" l="1"/>
  <c r="O20" i="6" l="1"/>
  <c r="N20" i="6"/>
  <c r="J20" i="6" l="1"/>
  <c r="G20" i="6" l="1"/>
  <c r="O104" i="4" l="1"/>
  <c r="N104" i="4"/>
  <c r="M104" i="4"/>
  <c r="G101" i="4"/>
  <c r="G81" i="4"/>
  <c r="G40" i="4"/>
  <c r="M101" i="4" l="1"/>
  <c r="M81" i="4"/>
  <c r="M40" i="4"/>
  <c r="G105" i="4"/>
  <c r="J101" i="4"/>
  <c r="J81" i="4"/>
  <c r="J34" i="4"/>
  <c r="J40" i="4" s="1"/>
  <c r="O47" i="3"/>
  <c r="N47" i="3"/>
  <c r="M63" i="3"/>
  <c r="M47" i="3"/>
  <c r="M105" i="4" l="1"/>
  <c r="M64" i="3"/>
  <c r="J105" i="4"/>
  <c r="J63" i="3"/>
  <c r="J47" i="3"/>
  <c r="J64" i="3" l="1"/>
  <c r="G63" i="3"/>
  <c r="G47" i="3"/>
  <c r="G64" i="3" l="1"/>
  <c r="O186" i="1" l="1"/>
  <c r="O120" i="1"/>
  <c r="N120" i="1"/>
  <c r="M120" i="1"/>
  <c r="N186" i="1"/>
  <c r="M186" i="1"/>
  <c r="M579" i="1"/>
  <c r="M575" i="1"/>
  <c r="M556" i="1"/>
  <c r="O556" i="1"/>
  <c r="N556" i="1"/>
  <c r="L556" i="1"/>
  <c r="K556" i="1"/>
  <c r="J556" i="1"/>
  <c r="I556" i="1"/>
  <c r="H556" i="1"/>
  <c r="F556" i="1"/>
  <c r="E556" i="1"/>
  <c r="D556" i="1"/>
  <c r="C556" i="1"/>
  <c r="M553" i="1"/>
  <c r="M550" i="1"/>
  <c r="M547" i="1"/>
  <c r="M544" i="1"/>
  <c r="M540" i="1"/>
  <c r="M537" i="1"/>
  <c r="M514" i="1"/>
  <c r="M511" i="1"/>
  <c r="M506" i="1"/>
  <c r="M503" i="1"/>
  <c r="M501" i="1"/>
  <c r="M495" i="1"/>
  <c r="M491" i="1"/>
  <c r="M456" i="1"/>
  <c r="M450" i="1"/>
  <c r="M448" i="1"/>
  <c r="M422" i="1"/>
  <c r="M418" i="1"/>
  <c r="M415" i="1"/>
  <c r="M371" i="1"/>
  <c r="M350" i="1"/>
  <c r="M331" i="1"/>
  <c r="M328" i="1"/>
  <c r="M298" i="1"/>
  <c r="M272" i="1"/>
  <c r="M262" i="1"/>
  <c r="M259" i="1"/>
  <c r="M256" i="1"/>
  <c r="M249" i="1"/>
  <c r="M253" i="1"/>
  <c r="M246" i="1"/>
  <c r="M241" i="1"/>
  <c r="M236" i="1"/>
  <c r="M179" i="1"/>
  <c r="M169" i="1"/>
  <c r="M165" i="1"/>
  <c r="M157" i="1"/>
  <c r="M124" i="1"/>
  <c r="M90" i="1"/>
  <c r="M78" i="1"/>
  <c r="M75" i="1"/>
  <c r="M29" i="1"/>
  <c r="J579" i="1"/>
  <c r="J575" i="1"/>
  <c r="J553" i="1"/>
  <c r="J550" i="1"/>
  <c r="J547" i="1"/>
  <c r="J544" i="1"/>
  <c r="J540" i="1"/>
  <c r="J537" i="1"/>
  <c r="J514" i="1"/>
  <c r="J511" i="1"/>
  <c r="J506" i="1"/>
  <c r="J503" i="1"/>
  <c r="J501" i="1"/>
  <c r="J495" i="1"/>
  <c r="J491" i="1"/>
  <c r="J456" i="1"/>
  <c r="J450" i="1"/>
  <c r="J448" i="1"/>
  <c r="J422" i="1"/>
  <c r="J418" i="1"/>
  <c r="J415" i="1"/>
  <c r="J371" i="1"/>
  <c r="J350" i="1"/>
  <c r="J331" i="1"/>
  <c r="J328" i="1"/>
  <c r="J298" i="1"/>
  <c r="J272" i="1"/>
  <c r="J262" i="1"/>
  <c r="J259" i="1"/>
  <c r="J256" i="1"/>
  <c r="J253" i="1"/>
  <c r="J249" i="1"/>
  <c r="J246" i="1"/>
  <c r="J241" i="1"/>
  <c r="J236" i="1"/>
  <c r="J186" i="1"/>
  <c r="J179" i="1"/>
  <c r="J169" i="1"/>
  <c r="J165" i="1"/>
  <c r="J157" i="1"/>
  <c r="J124" i="1"/>
  <c r="J120" i="1"/>
  <c r="J90" i="1"/>
  <c r="J78" i="1"/>
  <c r="J75" i="1"/>
  <c r="J29" i="1"/>
  <c r="M581" i="1" l="1"/>
  <c r="J581" i="1"/>
  <c r="G579" i="1" l="1"/>
  <c r="G575" i="1"/>
  <c r="G553" i="1"/>
  <c r="G550" i="1"/>
  <c r="G547" i="1"/>
  <c r="G544" i="1"/>
  <c r="G540" i="1"/>
  <c r="G537" i="1"/>
  <c r="G514" i="1"/>
  <c r="G511" i="1"/>
  <c r="G506" i="1"/>
  <c r="G503" i="1"/>
  <c r="G501" i="1"/>
  <c r="G495" i="1"/>
  <c r="G491" i="1"/>
  <c r="G456" i="1"/>
  <c r="G450" i="1"/>
  <c r="G448" i="1"/>
  <c r="G422" i="1"/>
  <c r="G418" i="1"/>
  <c r="G415" i="1"/>
  <c r="G371" i="1"/>
  <c r="G350" i="1"/>
  <c r="G331" i="1"/>
  <c r="G328" i="1"/>
  <c r="G298" i="1"/>
  <c r="G272" i="1"/>
  <c r="G262" i="1"/>
  <c r="G259" i="1"/>
  <c r="G256" i="1"/>
  <c r="G253" i="1"/>
  <c r="G249" i="1"/>
  <c r="G246" i="1"/>
  <c r="G241" i="1"/>
  <c r="G236" i="1"/>
  <c r="G186" i="1"/>
  <c r="G179" i="1"/>
  <c r="G169" i="1"/>
  <c r="G165" i="1"/>
  <c r="G157" i="1"/>
  <c r="G124" i="1"/>
  <c r="G120" i="1"/>
  <c r="G90" i="1"/>
  <c r="G78" i="1"/>
  <c r="G75" i="1"/>
  <c r="G29" i="1"/>
  <c r="G581" i="1" l="1"/>
  <c r="O105" i="5"/>
  <c r="N105" i="5"/>
  <c r="M105" i="5"/>
  <c r="J105" i="5"/>
  <c r="G105" i="5"/>
  <c r="E101" i="4" l="1"/>
  <c r="C101" i="4"/>
  <c r="D101" i="4"/>
  <c r="F101" i="4"/>
  <c r="O101" i="4"/>
  <c r="N101" i="4"/>
  <c r="L101" i="4"/>
  <c r="K101" i="4"/>
  <c r="I101" i="4"/>
  <c r="H101" i="4"/>
  <c r="O63" i="3" l="1"/>
  <c r="O64" i="3" s="1"/>
  <c r="N63" i="3"/>
  <c r="L63" i="3"/>
  <c r="K63" i="3"/>
  <c r="I63" i="3"/>
  <c r="H63" i="3"/>
  <c r="F63" i="3"/>
  <c r="E63" i="3"/>
  <c r="D63" i="3"/>
  <c r="C63" i="3"/>
  <c r="O20" i="8" l="1"/>
  <c r="N20" i="8"/>
  <c r="L20" i="8"/>
  <c r="K20" i="8"/>
  <c r="I20" i="8"/>
  <c r="H20" i="8"/>
  <c r="F20" i="8"/>
  <c r="E20" i="8"/>
  <c r="D20" i="8"/>
  <c r="C20" i="8"/>
  <c r="L20" i="6" l="1"/>
  <c r="K20" i="6"/>
  <c r="I20" i="6"/>
  <c r="H20" i="6"/>
  <c r="F20" i="6"/>
  <c r="E20" i="6"/>
  <c r="D20" i="6"/>
  <c r="C20" i="6"/>
  <c r="L105" i="5" l="1"/>
  <c r="K105" i="5"/>
  <c r="I105" i="5"/>
  <c r="H105" i="5"/>
  <c r="F105" i="5"/>
  <c r="E105" i="5"/>
  <c r="D105" i="5"/>
  <c r="C105" i="5"/>
  <c r="O81" i="4" l="1"/>
  <c r="N81" i="4"/>
  <c r="L81" i="4"/>
  <c r="K81" i="4"/>
  <c r="I81" i="4"/>
  <c r="H81" i="4"/>
  <c r="F81" i="4"/>
  <c r="E81" i="4"/>
  <c r="E105" i="4" s="1"/>
  <c r="D81" i="4"/>
  <c r="C81" i="4"/>
  <c r="O40" i="4"/>
  <c r="N40" i="4"/>
  <c r="L40" i="4"/>
  <c r="K40" i="4"/>
  <c r="I40" i="4"/>
  <c r="H40" i="4"/>
  <c r="F40" i="4"/>
  <c r="E40" i="4"/>
  <c r="D40" i="4"/>
  <c r="C40" i="4"/>
  <c r="N64" i="3"/>
  <c r="L47" i="3"/>
  <c r="L64" i="3" s="1"/>
  <c r="K47" i="3"/>
  <c r="K64" i="3" s="1"/>
  <c r="I47" i="3"/>
  <c r="I64" i="3" s="1"/>
  <c r="H47" i="3"/>
  <c r="H64" i="3" s="1"/>
  <c r="F47" i="3"/>
  <c r="F64" i="3" s="1"/>
  <c r="E47" i="3"/>
  <c r="D47" i="3"/>
  <c r="C47" i="3"/>
  <c r="F105" i="4" l="1"/>
  <c r="N105" i="4"/>
  <c r="O105" i="4"/>
  <c r="K105" i="4"/>
  <c r="H105" i="4"/>
  <c r="L105" i="4"/>
  <c r="C105" i="4"/>
  <c r="I105" i="4"/>
  <c r="D105" i="4"/>
  <c r="C450" i="1" l="1"/>
  <c r="D450" i="1"/>
  <c r="E450" i="1"/>
  <c r="F450" i="1"/>
  <c r="H450" i="1"/>
  <c r="I450" i="1"/>
  <c r="K450" i="1"/>
  <c r="L450" i="1"/>
  <c r="N450" i="1"/>
  <c r="O450" i="1"/>
  <c r="O579" i="1" l="1"/>
  <c r="N579" i="1"/>
  <c r="L579" i="1"/>
  <c r="K579" i="1"/>
  <c r="I579" i="1"/>
  <c r="H579" i="1"/>
  <c r="F579" i="1"/>
  <c r="E579" i="1"/>
  <c r="D579" i="1"/>
  <c r="C579" i="1"/>
  <c r="O575" i="1"/>
  <c r="N575" i="1"/>
  <c r="L575" i="1"/>
  <c r="K575" i="1"/>
  <c r="I575" i="1"/>
  <c r="H575" i="1"/>
  <c r="F575" i="1"/>
  <c r="E575" i="1"/>
  <c r="D575" i="1"/>
  <c r="C575" i="1"/>
  <c r="O553" i="1"/>
  <c r="N553" i="1"/>
  <c r="L553" i="1"/>
  <c r="K553" i="1"/>
  <c r="I553" i="1"/>
  <c r="H553" i="1"/>
  <c r="F553" i="1"/>
  <c r="E553" i="1"/>
  <c r="D553" i="1"/>
  <c r="C553" i="1"/>
  <c r="O550" i="1"/>
  <c r="N550" i="1"/>
  <c r="L550" i="1"/>
  <c r="K550" i="1"/>
  <c r="I550" i="1"/>
  <c r="H550" i="1"/>
  <c r="F550" i="1"/>
  <c r="E550" i="1"/>
  <c r="D550" i="1"/>
  <c r="C550" i="1"/>
  <c r="O547" i="1"/>
  <c r="N547" i="1"/>
  <c r="L547" i="1"/>
  <c r="K547" i="1"/>
  <c r="I547" i="1"/>
  <c r="H547" i="1"/>
  <c r="F547" i="1"/>
  <c r="E547" i="1"/>
  <c r="D547" i="1"/>
  <c r="C547" i="1"/>
  <c r="O544" i="1"/>
  <c r="N544" i="1"/>
  <c r="L544" i="1"/>
  <c r="K544" i="1"/>
  <c r="I544" i="1"/>
  <c r="H544" i="1"/>
  <c r="F544" i="1"/>
  <c r="E544" i="1"/>
  <c r="D544" i="1"/>
  <c r="C544" i="1"/>
  <c r="O540" i="1"/>
  <c r="N540" i="1"/>
  <c r="L540" i="1"/>
  <c r="K540" i="1"/>
  <c r="I540" i="1"/>
  <c r="H540" i="1"/>
  <c r="F540" i="1"/>
  <c r="E540" i="1"/>
  <c r="D540" i="1"/>
  <c r="C540" i="1"/>
  <c r="O537" i="1"/>
  <c r="N537" i="1"/>
  <c r="L537" i="1"/>
  <c r="K537" i="1"/>
  <c r="I537" i="1"/>
  <c r="H537" i="1"/>
  <c r="F537" i="1"/>
  <c r="E537" i="1"/>
  <c r="D537" i="1"/>
  <c r="C537" i="1"/>
  <c r="O514" i="1"/>
  <c r="N514" i="1"/>
  <c r="L514" i="1"/>
  <c r="K514" i="1"/>
  <c r="I514" i="1"/>
  <c r="H514" i="1"/>
  <c r="F514" i="1"/>
  <c r="E514" i="1"/>
  <c r="D514" i="1"/>
  <c r="C514" i="1"/>
  <c r="O511" i="1"/>
  <c r="N511" i="1"/>
  <c r="L511" i="1"/>
  <c r="K511" i="1"/>
  <c r="I511" i="1"/>
  <c r="H511" i="1"/>
  <c r="F511" i="1"/>
  <c r="E511" i="1"/>
  <c r="D511" i="1"/>
  <c r="C511" i="1"/>
  <c r="O506" i="1"/>
  <c r="N506" i="1"/>
  <c r="L506" i="1"/>
  <c r="K506" i="1"/>
  <c r="I506" i="1"/>
  <c r="H506" i="1"/>
  <c r="F506" i="1"/>
  <c r="E506" i="1"/>
  <c r="D506" i="1"/>
  <c r="C506" i="1"/>
  <c r="O503" i="1"/>
  <c r="N503" i="1"/>
  <c r="L503" i="1"/>
  <c r="K503" i="1"/>
  <c r="I503" i="1"/>
  <c r="H503" i="1"/>
  <c r="F503" i="1"/>
  <c r="E503" i="1"/>
  <c r="D503" i="1"/>
  <c r="C503" i="1"/>
  <c r="O501" i="1"/>
  <c r="N501" i="1"/>
  <c r="L501" i="1"/>
  <c r="K501" i="1"/>
  <c r="I501" i="1"/>
  <c r="H501" i="1"/>
  <c r="F501" i="1"/>
  <c r="E501" i="1"/>
  <c r="D501" i="1"/>
  <c r="C501" i="1"/>
  <c r="O495" i="1"/>
  <c r="N495" i="1"/>
  <c r="L495" i="1"/>
  <c r="K495" i="1"/>
  <c r="I495" i="1"/>
  <c r="H495" i="1"/>
  <c r="F495" i="1"/>
  <c r="E495" i="1"/>
  <c r="D495" i="1"/>
  <c r="C495" i="1"/>
  <c r="O491" i="1"/>
  <c r="N491" i="1"/>
  <c r="L491" i="1"/>
  <c r="K491" i="1"/>
  <c r="I491" i="1"/>
  <c r="H491" i="1"/>
  <c r="F491" i="1"/>
  <c r="E491" i="1"/>
  <c r="D491" i="1"/>
  <c r="C491" i="1"/>
  <c r="O456" i="1"/>
  <c r="N456" i="1"/>
  <c r="L456" i="1"/>
  <c r="K456" i="1"/>
  <c r="I456" i="1"/>
  <c r="H456" i="1"/>
  <c r="F456" i="1"/>
  <c r="E456" i="1"/>
  <c r="D456" i="1"/>
  <c r="C456" i="1"/>
  <c r="O448" i="1"/>
  <c r="N448" i="1"/>
  <c r="L448" i="1"/>
  <c r="K448" i="1"/>
  <c r="I448" i="1"/>
  <c r="H448" i="1"/>
  <c r="F448" i="1"/>
  <c r="E448" i="1"/>
  <c r="D448" i="1"/>
  <c r="C448" i="1"/>
  <c r="O422" i="1"/>
  <c r="N422" i="1"/>
  <c r="L422" i="1"/>
  <c r="K422" i="1"/>
  <c r="I422" i="1"/>
  <c r="H422" i="1"/>
  <c r="F422" i="1"/>
  <c r="E422" i="1"/>
  <c r="D422" i="1"/>
  <c r="C422" i="1"/>
  <c r="O418" i="1"/>
  <c r="N418" i="1"/>
  <c r="L418" i="1"/>
  <c r="K418" i="1"/>
  <c r="I418" i="1"/>
  <c r="H418" i="1"/>
  <c r="F418" i="1"/>
  <c r="E418" i="1"/>
  <c r="D418" i="1"/>
  <c r="C418" i="1"/>
  <c r="O415" i="1"/>
  <c r="N415" i="1"/>
  <c r="L415" i="1"/>
  <c r="K415" i="1"/>
  <c r="I415" i="1"/>
  <c r="H415" i="1"/>
  <c r="F415" i="1"/>
  <c r="E415" i="1"/>
  <c r="D415" i="1"/>
  <c r="C415" i="1"/>
  <c r="O371" i="1"/>
  <c r="N371" i="1"/>
  <c r="L371" i="1"/>
  <c r="K371" i="1"/>
  <c r="I371" i="1"/>
  <c r="H371" i="1"/>
  <c r="F371" i="1"/>
  <c r="E371" i="1"/>
  <c r="D371" i="1"/>
  <c r="C371" i="1"/>
  <c r="O350" i="1"/>
  <c r="N350" i="1"/>
  <c r="L350" i="1"/>
  <c r="K350" i="1"/>
  <c r="I350" i="1"/>
  <c r="H350" i="1"/>
  <c r="F350" i="1"/>
  <c r="E350" i="1"/>
  <c r="D350" i="1"/>
  <c r="C350" i="1"/>
  <c r="O331" i="1"/>
  <c r="N331" i="1"/>
  <c r="L331" i="1"/>
  <c r="K331" i="1"/>
  <c r="I331" i="1"/>
  <c r="H331" i="1"/>
  <c r="F331" i="1"/>
  <c r="E331" i="1"/>
  <c r="D331" i="1"/>
  <c r="C331" i="1"/>
  <c r="O328" i="1"/>
  <c r="N328" i="1"/>
  <c r="L328" i="1"/>
  <c r="K328" i="1"/>
  <c r="I328" i="1"/>
  <c r="H328" i="1"/>
  <c r="F328" i="1"/>
  <c r="E328" i="1"/>
  <c r="D328" i="1"/>
  <c r="C328" i="1"/>
  <c r="O298" i="1"/>
  <c r="N298" i="1"/>
  <c r="L298" i="1"/>
  <c r="K298" i="1"/>
  <c r="I298" i="1"/>
  <c r="H298" i="1"/>
  <c r="F298" i="1"/>
  <c r="E298" i="1"/>
  <c r="D298" i="1"/>
  <c r="C298" i="1"/>
  <c r="O272" i="1"/>
  <c r="N272" i="1"/>
  <c r="L272" i="1"/>
  <c r="K272" i="1"/>
  <c r="I272" i="1"/>
  <c r="H272" i="1"/>
  <c r="F272" i="1"/>
  <c r="E272" i="1"/>
  <c r="D272" i="1"/>
  <c r="C272" i="1"/>
  <c r="O262" i="1"/>
  <c r="N262" i="1"/>
  <c r="L262" i="1"/>
  <c r="K262" i="1"/>
  <c r="I262" i="1"/>
  <c r="H262" i="1"/>
  <c r="F262" i="1"/>
  <c r="E262" i="1"/>
  <c r="D262" i="1"/>
  <c r="C262" i="1"/>
  <c r="O259" i="1"/>
  <c r="N259" i="1"/>
  <c r="L259" i="1"/>
  <c r="K259" i="1"/>
  <c r="I259" i="1"/>
  <c r="H259" i="1"/>
  <c r="F259" i="1"/>
  <c r="E259" i="1"/>
  <c r="D259" i="1"/>
  <c r="C259" i="1"/>
  <c r="O256" i="1"/>
  <c r="N256" i="1"/>
  <c r="L256" i="1"/>
  <c r="K256" i="1"/>
  <c r="I256" i="1"/>
  <c r="H256" i="1"/>
  <c r="F256" i="1"/>
  <c r="E256" i="1"/>
  <c r="D256" i="1"/>
  <c r="C256" i="1"/>
  <c r="O253" i="1"/>
  <c r="N253" i="1"/>
  <c r="L253" i="1"/>
  <c r="K253" i="1"/>
  <c r="I253" i="1"/>
  <c r="H253" i="1"/>
  <c r="F253" i="1"/>
  <c r="E253" i="1"/>
  <c r="D253" i="1"/>
  <c r="C253" i="1"/>
  <c r="O249" i="1"/>
  <c r="N249" i="1"/>
  <c r="L249" i="1"/>
  <c r="K249" i="1"/>
  <c r="I249" i="1"/>
  <c r="H249" i="1"/>
  <c r="F249" i="1"/>
  <c r="E249" i="1"/>
  <c r="D249" i="1"/>
  <c r="C249" i="1"/>
  <c r="O246" i="1"/>
  <c r="N246" i="1"/>
  <c r="L246" i="1"/>
  <c r="K246" i="1"/>
  <c r="I246" i="1"/>
  <c r="H246" i="1"/>
  <c r="F246" i="1"/>
  <c r="E246" i="1"/>
  <c r="D246" i="1"/>
  <c r="C246" i="1"/>
  <c r="O241" i="1"/>
  <c r="N241" i="1"/>
  <c r="L241" i="1"/>
  <c r="K241" i="1"/>
  <c r="I241" i="1"/>
  <c r="H241" i="1"/>
  <c r="F241" i="1"/>
  <c r="E241" i="1"/>
  <c r="D241" i="1"/>
  <c r="C241" i="1"/>
  <c r="O236" i="1"/>
  <c r="N236" i="1"/>
  <c r="L236" i="1"/>
  <c r="K236" i="1"/>
  <c r="I236" i="1"/>
  <c r="H236" i="1"/>
  <c r="F236" i="1"/>
  <c r="E236" i="1"/>
  <c r="D236" i="1"/>
  <c r="C236" i="1"/>
  <c r="L186" i="1"/>
  <c r="K186" i="1"/>
  <c r="I186" i="1"/>
  <c r="H186" i="1"/>
  <c r="F186" i="1"/>
  <c r="E186" i="1"/>
  <c r="D186" i="1"/>
  <c r="C186" i="1"/>
  <c r="O179" i="1"/>
  <c r="N179" i="1"/>
  <c r="L179" i="1"/>
  <c r="K179" i="1"/>
  <c r="I179" i="1"/>
  <c r="H179" i="1"/>
  <c r="F179" i="1"/>
  <c r="E179" i="1"/>
  <c r="D179" i="1"/>
  <c r="C179" i="1"/>
  <c r="O169" i="1"/>
  <c r="N169" i="1"/>
  <c r="L169" i="1"/>
  <c r="K169" i="1"/>
  <c r="I169" i="1"/>
  <c r="H169" i="1"/>
  <c r="F169" i="1"/>
  <c r="E169" i="1"/>
  <c r="D169" i="1"/>
  <c r="C169" i="1"/>
  <c r="O165" i="1"/>
  <c r="N165" i="1"/>
  <c r="L165" i="1"/>
  <c r="K165" i="1"/>
  <c r="I165" i="1"/>
  <c r="H165" i="1"/>
  <c r="F165" i="1"/>
  <c r="E165" i="1"/>
  <c r="D165" i="1"/>
  <c r="C165" i="1"/>
  <c r="O157" i="1"/>
  <c r="N157" i="1"/>
  <c r="L157" i="1"/>
  <c r="K157" i="1"/>
  <c r="I157" i="1"/>
  <c r="H157" i="1"/>
  <c r="F157" i="1"/>
  <c r="E157" i="1"/>
  <c r="D157" i="1"/>
  <c r="C157" i="1"/>
  <c r="O124" i="1"/>
  <c r="N124" i="1"/>
  <c r="L124" i="1"/>
  <c r="K124" i="1"/>
  <c r="I124" i="1"/>
  <c r="H124" i="1"/>
  <c r="F124" i="1"/>
  <c r="E124" i="1"/>
  <c r="D124" i="1"/>
  <c r="C124" i="1"/>
  <c r="L120" i="1"/>
  <c r="K120" i="1"/>
  <c r="I120" i="1"/>
  <c r="H120" i="1"/>
  <c r="F120" i="1"/>
  <c r="E120" i="1"/>
  <c r="D120" i="1"/>
  <c r="C120" i="1"/>
  <c r="O90" i="1"/>
  <c r="N90" i="1"/>
  <c r="L90" i="1"/>
  <c r="K90" i="1"/>
  <c r="I90" i="1"/>
  <c r="H90" i="1"/>
  <c r="F90" i="1"/>
  <c r="E90" i="1"/>
  <c r="D90" i="1"/>
  <c r="C90" i="1"/>
  <c r="O78" i="1"/>
  <c r="N78" i="1"/>
  <c r="L78" i="1"/>
  <c r="K78" i="1"/>
  <c r="I78" i="1"/>
  <c r="H78" i="1"/>
  <c r="F78" i="1"/>
  <c r="E78" i="1"/>
  <c r="D78" i="1"/>
  <c r="C78" i="1"/>
  <c r="O75" i="1"/>
  <c r="N75" i="1"/>
  <c r="L75" i="1"/>
  <c r="K75" i="1"/>
  <c r="I75" i="1"/>
  <c r="H75" i="1"/>
  <c r="F75" i="1"/>
  <c r="E75" i="1"/>
  <c r="D75" i="1"/>
  <c r="C75" i="1"/>
  <c r="O29" i="1"/>
  <c r="N29" i="1"/>
  <c r="L29" i="1"/>
  <c r="K29" i="1"/>
  <c r="I29" i="1"/>
  <c r="H29" i="1"/>
  <c r="F29" i="1"/>
  <c r="E29" i="1"/>
  <c r="D29" i="1"/>
  <c r="C29" i="1"/>
  <c r="O581" i="1" l="1"/>
  <c r="N581" i="1"/>
  <c r="F581" i="1"/>
  <c r="H581" i="1"/>
  <c r="I581" i="1"/>
  <c r="D581" i="1"/>
  <c r="K581" i="1"/>
  <c r="L581" i="1"/>
  <c r="C581" i="1"/>
  <c r="E581" i="1"/>
</calcChain>
</file>

<file path=xl/sharedStrings.xml><?xml version="1.0" encoding="utf-8"?>
<sst xmlns="http://schemas.openxmlformats.org/spreadsheetml/2006/main" count="1903" uniqueCount="1363">
  <si>
    <t>Account Id</t>
  </si>
  <si>
    <t>Account Description</t>
  </si>
  <si>
    <t>2023 Actual</t>
  </si>
  <si>
    <t>2022 Actual</t>
  </si>
  <si>
    <t>2021 Actual</t>
  </si>
  <si>
    <t>2020 Budgeted</t>
  </si>
  <si>
    <t>2020 Actual</t>
  </si>
  <si>
    <t>2019 Budgeted</t>
  </si>
  <si>
    <t>2019 Actual</t>
  </si>
  <si>
    <t xml:space="preserve">Asset Forfeiture                        </t>
  </si>
  <si>
    <t/>
  </si>
  <si>
    <t xml:space="preserve"> </t>
  </si>
  <si>
    <t xml:space="preserve">100-011010-0000        </t>
  </si>
  <si>
    <t xml:space="preserve">** TOWN COUNCIL **                      </t>
  </si>
  <si>
    <t xml:space="preserve">100-011010-1111        </t>
  </si>
  <si>
    <t xml:space="preserve">Salaries &amp; Wages - Elected Official     </t>
  </si>
  <si>
    <t xml:space="preserve">100-011010-1114        </t>
  </si>
  <si>
    <t xml:space="preserve">Salaries &amp; Wages - Employee             </t>
  </si>
  <si>
    <t xml:space="preserve">100-011010-2100        </t>
  </si>
  <si>
    <t xml:space="preserve">FICA                                    </t>
  </si>
  <si>
    <t xml:space="preserve">100-011010-2210        </t>
  </si>
  <si>
    <t xml:space="preserve">VRS                                     </t>
  </si>
  <si>
    <t xml:space="preserve">100-011010-2300        </t>
  </si>
  <si>
    <t xml:space="preserve">Hospital / Medical Plan                 </t>
  </si>
  <si>
    <t xml:space="preserve">100-011010-2400        </t>
  </si>
  <si>
    <t xml:space="preserve">Group Insurance - VRS                   </t>
  </si>
  <si>
    <t xml:space="preserve">100-011010-2600        </t>
  </si>
  <si>
    <t xml:space="preserve">Unemployment Insurance                  </t>
  </si>
  <si>
    <t xml:space="preserve">100-011010-2700        </t>
  </si>
  <si>
    <t xml:space="preserve">Worker's Compensation                   </t>
  </si>
  <si>
    <t xml:space="preserve">100-011010-2800        </t>
  </si>
  <si>
    <t xml:space="preserve">Disablity Insurance - VLDP              </t>
  </si>
  <si>
    <t xml:space="preserve">100-011010-2840        </t>
  </si>
  <si>
    <t xml:space="preserve">Awards &amp; Recognitions                   </t>
  </si>
  <si>
    <t xml:space="preserve">100-011010-3100        </t>
  </si>
  <si>
    <t xml:space="preserve">Contracts Professional Services         </t>
  </si>
  <si>
    <t xml:space="preserve">100-011010-3140        </t>
  </si>
  <si>
    <t xml:space="preserve">TC Requested Rezoning Fees              </t>
  </si>
  <si>
    <t xml:space="preserve">100-011010-3320        </t>
  </si>
  <si>
    <t xml:space="preserve">Maintenance Service Contracts           </t>
  </si>
  <si>
    <t xml:space="preserve">100-011010-3500        </t>
  </si>
  <si>
    <t xml:space="preserve">Printing &amp; Binding                      </t>
  </si>
  <si>
    <t xml:space="preserve">100-011010-3600        </t>
  </si>
  <si>
    <t xml:space="preserve">Advertising                             </t>
  </si>
  <si>
    <t xml:space="preserve">100-011010-5210        </t>
  </si>
  <si>
    <t xml:space="preserve">Postal Services                         </t>
  </si>
  <si>
    <t xml:space="preserve">100-011010-5230        </t>
  </si>
  <si>
    <t xml:space="preserve">Telecommunications                      </t>
  </si>
  <si>
    <t xml:space="preserve">100-011010-5510        </t>
  </si>
  <si>
    <t xml:space="preserve">Travel (Mileage)                        </t>
  </si>
  <si>
    <t xml:space="preserve">100-011010-5530        </t>
  </si>
  <si>
    <t xml:space="preserve">Travel (Subsistence &amp; Lodging)          </t>
  </si>
  <si>
    <t xml:space="preserve">100-011010-5540        </t>
  </si>
  <si>
    <t xml:space="preserve">Travel (Convention &amp; Education)         </t>
  </si>
  <si>
    <t xml:space="preserve">100-011010-5810        </t>
  </si>
  <si>
    <t xml:space="preserve">Dues &amp; Association Memberships          </t>
  </si>
  <si>
    <t xml:space="preserve">100-011010-5836        </t>
  </si>
  <si>
    <t xml:space="preserve">Contingency                             </t>
  </si>
  <si>
    <t xml:space="preserve">100-011010-6001        </t>
  </si>
  <si>
    <t xml:space="preserve">Office Supplies                         </t>
  </si>
  <si>
    <t xml:space="preserve">100-011010-6003        </t>
  </si>
  <si>
    <t xml:space="preserve">Printing &amp; Ink                          </t>
  </si>
  <si>
    <t xml:space="preserve">100-011010-6012        </t>
  </si>
  <si>
    <t xml:space="preserve">Books and Subscriptions                 </t>
  </si>
  <si>
    <t xml:space="preserve">100-011010-8202        </t>
  </si>
  <si>
    <t xml:space="preserve">Additions Furniture &amp; Fixtures          </t>
  </si>
  <si>
    <t>011010 ** TOWN COUNCIL **</t>
  </si>
  <si>
    <t xml:space="preserve">100-012100-0000        </t>
  </si>
  <si>
    <t xml:space="preserve">** TOWN MANAGER **                      </t>
  </si>
  <si>
    <t xml:space="preserve">100-012100-1114        </t>
  </si>
  <si>
    <t xml:space="preserve">Salaries &amp; Wages                        </t>
  </si>
  <si>
    <t xml:space="preserve">100-012100-1214        </t>
  </si>
  <si>
    <t xml:space="preserve">Salaries &amp; Wages Overtime               </t>
  </si>
  <si>
    <t xml:space="preserve">100-012100-1514        </t>
  </si>
  <si>
    <t xml:space="preserve">Merit Increase/Bonus                    </t>
  </si>
  <si>
    <t xml:space="preserve">100-012100-2100        </t>
  </si>
  <si>
    <t xml:space="preserve">100-012100-2210        </t>
  </si>
  <si>
    <t xml:space="preserve">100-012100-2215        </t>
  </si>
  <si>
    <t xml:space="preserve">Prior year VRS Obligation               </t>
  </si>
  <si>
    <t xml:space="preserve">100-012100-2300        </t>
  </si>
  <si>
    <t xml:space="preserve">100-012100-2400        </t>
  </si>
  <si>
    <t xml:space="preserve">100-012100-2600        </t>
  </si>
  <si>
    <t xml:space="preserve">100-012100-2700        </t>
  </si>
  <si>
    <t xml:space="preserve">100-012100-2800        </t>
  </si>
  <si>
    <t xml:space="preserve">100-012100-2830        </t>
  </si>
  <si>
    <t xml:space="preserve">Years Of Service Award                  </t>
  </si>
  <si>
    <t xml:space="preserve">100-012100-2840        </t>
  </si>
  <si>
    <t xml:space="preserve">Town Employee Appreciation              </t>
  </si>
  <si>
    <t xml:space="preserve">100-012100-3100        </t>
  </si>
  <si>
    <t xml:space="preserve">Contracts For Professional Services     </t>
  </si>
  <si>
    <t xml:space="preserve">100-012100-3141        </t>
  </si>
  <si>
    <t xml:space="preserve">Wayfinding Signage Project              </t>
  </si>
  <si>
    <t xml:space="preserve">100-012100-3200        </t>
  </si>
  <si>
    <t xml:space="preserve">Town Hall Office Cleaning               </t>
  </si>
  <si>
    <t xml:space="preserve">100-012100-3320        </t>
  </si>
  <si>
    <t xml:space="preserve">100-012100-3330        </t>
  </si>
  <si>
    <t xml:space="preserve">Background Checks                       </t>
  </si>
  <si>
    <t xml:space="preserve">100-012100-3340        </t>
  </si>
  <si>
    <t xml:space="preserve">Town Hall Security                      </t>
  </si>
  <si>
    <t xml:space="preserve">100-012100-3350        </t>
  </si>
  <si>
    <t xml:space="preserve">Salary Survey                           </t>
  </si>
  <si>
    <t xml:space="preserve">100-012100-3500        </t>
  </si>
  <si>
    <t xml:space="preserve">100-012100-3600        </t>
  </si>
  <si>
    <t xml:space="preserve">100-012100-3602        </t>
  </si>
  <si>
    <t xml:space="preserve">Tourism Related                         </t>
  </si>
  <si>
    <t xml:space="preserve">100-012100-3603        </t>
  </si>
  <si>
    <t xml:space="preserve">Community Media &amp; Access Channel        </t>
  </si>
  <si>
    <t xml:space="preserve">100-012100-5130        </t>
  </si>
  <si>
    <t xml:space="preserve">Water &amp; Sewer Fees - Town Property      </t>
  </si>
  <si>
    <t xml:space="preserve">100-012100-5210        </t>
  </si>
  <si>
    <t xml:space="preserve">100-012100-5230        </t>
  </si>
  <si>
    <t xml:space="preserve">100-012100-5510        </t>
  </si>
  <si>
    <t xml:space="preserve">100-012100-5520        </t>
  </si>
  <si>
    <t xml:space="preserve">Travel (Fares)                          </t>
  </si>
  <si>
    <t xml:space="preserve">100-012100-5530        </t>
  </si>
  <si>
    <t xml:space="preserve">100-012100-5540        </t>
  </si>
  <si>
    <t xml:space="preserve">100-012100-5550        </t>
  </si>
  <si>
    <t xml:space="preserve">Grant Writing Class Expenses            </t>
  </si>
  <si>
    <t xml:space="preserve">100-012100-5600        </t>
  </si>
  <si>
    <t xml:space="preserve">Marketing Merchandise                   </t>
  </si>
  <si>
    <t xml:space="preserve">100-012100-5601        </t>
  </si>
  <si>
    <t xml:space="preserve">Donations                               </t>
  </si>
  <si>
    <t xml:space="preserve">100-012100-5810        </t>
  </si>
  <si>
    <t xml:space="preserve">100-012100-5836        </t>
  </si>
  <si>
    <t xml:space="preserve">100-012100-5838        </t>
  </si>
  <si>
    <t xml:space="preserve">Contingency Carry Forward FY19          </t>
  </si>
  <si>
    <t xml:space="preserve">100-012100-5850        </t>
  </si>
  <si>
    <t xml:space="preserve">IRS-Affordable Care Act - PCORI Fee     </t>
  </si>
  <si>
    <t xml:space="preserve">100-012100-6001        </t>
  </si>
  <si>
    <t xml:space="preserve">100-012100-6012        </t>
  </si>
  <si>
    <t xml:space="preserve">Books &amp; Subscriptions                   </t>
  </si>
  <si>
    <t xml:space="preserve">100-012100-8105        </t>
  </si>
  <si>
    <t xml:space="preserve">Vehicle Purchase                        </t>
  </si>
  <si>
    <t xml:space="preserve">100-012100-8202        </t>
  </si>
  <si>
    <t>012100 ** TOWN MANAGER **</t>
  </si>
  <si>
    <t xml:space="preserve">100-012120-0000        </t>
  </si>
  <si>
    <t xml:space="preserve">**PERSONNEL ADDITIONS/REORGANIZATION**  </t>
  </si>
  <si>
    <t xml:space="preserve">100-012120-1414        </t>
  </si>
  <si>
    <t xml:space="preserve">Funding for New Positions               </t>
  </si>
  <si>
    <t>012120 **PERSONNEL ADDITIONS/REORGANIZATION**</t>
  </si>
  <si>
    <t xml:space="preserve">100-012210-0000        </t>
  </si>
  <si>
    <t xml:space="preserve">** LEGAL SERVICES **                    </t>
  </si>
  <si>
    <t xml:space="preserve">100-012210-1114        </t>
  </si>
  <si>
    <t xml:space="preserve">100-012210-2100        </t>
  </si>
  <si>
    <t xml:space="preserve">100-012210-2210        </t>
  </si>
  <si>
    <t xml:space="preserve">100-012210-2300        </t>
  </si>
  <si>
    <t xml:space="preserve">100-012210-2400        </t>
  </si>
  <si>
    <t xml:space="preserve">100-012210-2600        </t>
  </si>
  <si>
    <t xml:space="preserve">100-012210-2700        </t>
  </si>
  <si>
    <t xml:space="preserve">100-012210-3100        </t>
  </si>
  <si>
    <t xml:space="preserve">100-012210-3101        </t>
  </si>
  <si>
    <t xml:space="preserve">Contract With Town Attorney             </t>
  </si>
  <si>
    <t xml:space="preserve">100-012210-5810        </t>
  </si>
  <si>
    <t>012210 ** LEGAL SERVICES **</t>
  </si>
  <si>
    <t xml:space="preserve">100-012220-0000        </t>
  </si>
  <si>
    <t xml:space="preserve">** HR MANAGER **                        </t>
  </si>
  <si>
    <t xml:space="preserve">100-012220-1114        </t>
  </si>
  <si>
    <t xml:space="preserve">100-012220-1414        </t>
  </si>
  <si>
    <t xml:space="preserve">Internship Wages                        </t>
  </si>
  <si>
    <t xml:space="preserve">100-012220-1514        </t>
  </si>
  <si>
    <t xml:space="preserve">Annual Employee Bonus                   </t>
  </si>
  <si>
    <t xml:space="preserve">100-012220-2100        </t>
  </si>
  <si>
    <t xml:space="preserve">100-012220-2210        </t>
  </si>
  <si>
    <t xml:space="preserve">100-012220-2300        </t>
  </si>
  <si>
    <t xml:space="preserve">100-012220-2400        </t>
  </si>
  <si>
    <t xml:space="preserve">100-012220-2600        </t>
  </si>
  <si>
    <t xml:space="preserve">100-012220-2700        </t>
  </si>
  <si>
    <t xml:space="preserve">100-012220-2800        </t>
  </si>
  <si>
    <t xml:space="preserve">Disability Insurance - VLDP             </t>
  </si>
  <si>
    <t xml:space="preserve">100-012220-2830        </t>
  </si>
  <si>
    <t xml:space="preserve">Years of Service Award                  </t>
  </si>
  <si>
    <t xml:space="preserve">100-012220-3100        </t>
  </si>
  <si>
    <t xml:space="preserve">100-012220-3330        </t>
  </si>
  <si>
    <t xml:space="preserve">100-012220-3340        </t>
  </si>
  <si>
    <t xml:space="preserve">Drug Testing                            </t>
  </si>
  <si>
    <t xml:space="preserve">100-012220-3350        </t>
  </si>
  <si>
    <t xml:space="preserve">100-012220-3600        </t>
  </si>
  <si>
    <t xml:space="preserve">100-012220-5210        </t>
  </si>
  <si>
    <t xml:space="preserve">100-012220-5230        </t>
  </si>
  <si>
    <t xml:space="preserve">100-012220-5510        </t>
  </si>
  <si>
    <t xml:space="preserve">100-012220-5530        </t>
  </si>
  <si>
    <t xml:space="preserve">100-012220-5540        </t>
  </si>
  <si>
    <t xml:space="preserve">100-012220-5810        </t>
  </si>
  <si>
    <t xml:space="preserve">100-012220-5850        </t>
  </si>
  <si>
    <t xml:space="preserve">100-012220-6001        </t>
  </si>
  <si>
    <t>012220 ** HR MANAGER **</t>
  </si>
  <si>
    <t xml:space="preserve">100-012240-0000        </t>
  </si>
  <si>
    <t xml:space="preserve">** AUDITING SERVICES **                 </t>
  </si>
  <si>
    <t xml:space="preserve">100-012240-3120        </t>
  </si>
  <si>
    <t xml:space="preserve">Accounting and Auditing Services        </t>
  </si>
  <si>
    <t xml:space="preserve">100-012240-3121        </t>
  </si>
  <si>
    <t xml:space="preserve">Town &amp; School VRS Examinations          </t>
  </si>
  <si>
    <t>012240 ** AUDITING SERVICES **</t>
  </si>
  <si>
    <t xml:space="preserve">100-012410-0000        </t>
  </si>
  <si>
    <t xml:space="preserve">100-012410-1114        </t>
  </si>
  <si>
    <t xml:space="preserve">100-012410-1214        </t>
  </si>
  <si>
    <t xml:space="preserve">100-012410-2100        </t>
  </si>
  <si>
    <t xml:space="preserve">100-012410-2210        </t>
  </si>
  <si>
    <t xml:space="preserve">100-012410-2300        </t>
  </si>
  <si>
    <t xml:space="preserve">100-012410-2400        </t>
  </si>
  <si>
    <t xml:space="preserve">100-012410-2600        </t>
  </si>
  <si>
    <t xml:space="preserve">100-012410-2700        </t>
  </si>
  <si>
    <t xml:space="preserve">100-012410-2800        </t>
  </si>
  <si>
    <t xml:space="preserve">100-012410-3100        </t>
  </si>
  <si>
    <t xml:space="preserve">100-012410-3101        </t>
  </si>
  <si>
    <t xml:space="preserve">Customer Access - Maint Svcs.           </t>
  </si>
  <si>
    <t xml:space="preserve">100-012410-3200        </t>
  </si>
  <si>
    <t>Chesapeake Bay Region Cigarette Tax Fees</t>
  </si>
  <si>
    <t xml:space="preserve">100-012410-3320        </t>
  </si>
  <si>
    <t xml:space="preserve">100-012410-3500        </t>
  </si>
  <si>
    <t xml:space="preserve">100-012410-3501        </t>
  </si>
  <si>
    <t xml:space="preserve">Cigarette Tax Stamps                    </t>
  </si>
  <si>
    <t xml:space="preserve">100-012410-3600        </t>
  </si>
  <si>
    <t xml:space="preserve">100-012410-5210        </t>
  </si>
  <si>
    <t xml:space="preserve">100-012410-5230        </t>
  </si>
  <si>
    <t xml:space="preserve">100-012410-5510        </t>
  </si>
  <si>
    <t xml:space="preserve">100-012410-5530        </t>
  </si>
  <si>
    <t xml:space="preserve">100-012410-5540        </t>
  </si>
  <si>
    <t xml:space="preserve">100-012410-5810        </t>
  </si>
  <si>
    <t xml:space="preserve">100-012410-5830        </t>
  </si>
  <si>
    <t xml:space="preserve">Overage/Shortages on Register           </t>
  </si>
  <si>
    <t xml:space="preserve">100-012410-5840        </t>
  </si>
  <si>
    <t xml:space="preserve">100-012410-5895        </t>
  </si>
  <si>
    <t xml:space="preserve">Bank Service/Card Fees                  </t>
  </si>
  <si>
    <t xml:space="preserve">100-012410-6001        </t>
  </si>
  <si>
    <t xml:space="preserve">100-012410-6012        </t>
  </si>
  <si>
    <t xml:space="preserve">100-012410-6019        </t>
  </si>
  <si>
    <t xml:space="preserve">Computer Supplies                       </t>
  </si>
  <si>
    <t xml:space="preserve">100-012410-8202        </t>
  </si>
  <si>
    <t xml:space="preserve">100-012410-8209        </t>
  </si>
  <si>
    <t xml:space="preserve">Pitney Bowes Billing Machine Lease      </t>
  </si>
  <si>
    <t>012410 ** CHIEF FINANCIAL OFFICER **</t>
  </si>
  <si>
    <t xml:space="preserve">100-012510-0000        </t>
  </si>
  <si>
    <t xml:space="preserve">** INFORMATION TECHNOLOGY &amp; SOFTWARE ** </t>
  </si>
  <si>
    <t xml:space="preserve">100-012510-3100        </t>
  </si>
  <si>
    <t xml:space="preserve">100-012510-3320        </t>
  </si>
  <si>
    <t xml:space="preserve">100-012510-5231        </t>
  </si>
  <si>
    <t xml:space="preserve">Internet/Broadband Services             </t>
  </si>
  <si>
    <t xml:space="preserve">100-012510-6017        </t>
  </si>
  <si>
    <t xml:space="preserve">Computer Software Supplies              </t>
  </si>
  <si>
    <t xml:space="preserve">100-012510-8207        </t>
  </si>
  <si>
    <t xml:space="preserve">Computer Equipment                      </t>
  </si>
  <si>
    <t xml:space="preserve">100-012510-8208        </t>
  </si>
  <si>
    <t xml:space="preserve">Police Department Server                </t>
  </si>
  <si>
    <t>012510 ** INFORMATION TECHNOLOGY &amp; SOFTWARE **</t>
  </si>
  <si>
    <t xml:space="preserve">100-012520-0000        </t>
  </si>
  <si>
    <t xml:space="preserve">** FLEET VEHICLES - TOWN HALL **        </t>
  </si>
  <si>
    <t xml:space="preserve">100-012520-6008        </t>
  </si>
  <si>
    <t xml:space="preserve">Vehicle &amp; Equipment Fuel                </t>
  </si>
  <si>
    <t xml:space="preserve">100-012520-6009        </t>
  </si>
  <si>
    <t xml:space="preserve">Vehicle Repairs &amp; Maintenance           </t>
  </si>
  <si>
    <t>012520 ** FLEET VEHICLES - TOWN HALL **</t>
  </si>
  <si>
    <t xml:space="preserve">100-012530-0000        </t>
  </si>
  <si>
    <t xml:space="preserve">** GENERAL SERVICES **                  </t>
  </si>
  <si>
    <t xml:space="preserve">100-012530-3320        </t>
  </si>
  <si>
    <t xml:space="preserve">100-012530-3340        </t>
  </si>
  <si>
    <t xml:space="preserve">100-012530-3603        </t>
  </si>
  <si>
    <t xml:space="preserve">100-012530-5130        </t>
  </si>
  <si>
    <t xml:space="preserve">100-012530-5210        </t>
  </si>
  <si>
    <t xml:space="preserve">100-012530-5230        </t>
  </si>
  <si>
    <t xml:space="preserve">100-012530-6001        </t>
  </si>
  <si>
    <t>012530 ** GENERAL SERVICES **</t>
  </si>
  <si>
    <t xml:space="preserve">100-012550-0000        </t>
  </si>
  <si>
    <t xml:space="preserve">** RISK MANAGEMENT **                   </t>
  </si>
  <si>
    <t xml:space="preserve">100-012550-5308        </t>
  </si>
  <si>
    <t xml:space="preserve">General Liability Insurance             </t>
  </si>
  <si>
    <t xml:space="preserve">100-012550-5309        </t>
  </si>
  <si>
    <t xml:space="preserve">Annual VML Membership                   </t>
  </si>
  <si>
    <t xml:space="preserve">100-012550-5310        </t>
  </si>
  <si>
    <t xml:space="preserve">LODA Insurance                          </t>
  </si>
  <si>
    <t xml:space="preserve">100-012550-5311        </t>
  </si>
  <si>
    <t xml:space="preserve">Cyber liability coverage                </t>
  </si>
  <si>
    <t>012550 ** RISK MANAGEMENT **</t>
  </si>
  <si>
    <t xml:space="preserve">100-031100-0000        </t>
  </si>
  <si>
    <t xml:space="preserve">** POLICE DEPARTMENT **                 </t>
  </si>
  <si>
    <t xml:space="preserve">100-031100-1139        </t>
  </si>
  <si>
    <t xml:space="preserve">100-031100-1239        </t>
  </si>
  <si>
    <t xml:space="preserve">100-031100-1339        </t>
  </si>
  <si>
    <t xml:space="preserve">Salaries &amp; Wages Part-Time              </t>
  </si>
  <si>
    <t xml:space="preserve">100-031100-1500        </t>
  </si>
  <si>
    <t xml:space="preserve">Explorer Program                        </t>
  </si>
  <si>
    <t xml:space="preserve">100-031100-2100        </t>
  </si>
  <si>
    <t xml:space="preserve">100-031100-2210        </t>
  </si>
  <si>
    <t xml:space="preserve">100-031100-2300        </t>
  </si>
  <si>
    <t xml:space="preserve">100-031100-2400        </t>
  </si>
  <si>
    <t xml:space="preserve">100-031100-2600        </t>
  </si>
  <si>
    <t xml:space="preserve">100-031100-2700        </t>
  </si>
  <si>
    <t xml:space="preserve">100-031100-3100        </t>
  </si>
  <si>
    <t xml:space="preserve">100-031100-3102        </t>
  </si>
  <si>
    <t xml:space="preserve">Security Cameras &amp; Maintenance          </t>
  </si>
  <si>
    <t xml:space="preserve">100-031100-3200        </t>
  </si>
  <si>
    <t xml:space="preserve">Police Department Office Cleaning       </t>
  </si>
  <si>
    <t xml:space="preserve">100-031100-3310        </t>
  </si>
  <si>
    <t xml:space="preserve">Repairs &amp; Maintenance                   </t>
  </si>
  <si>
    <t xml:space="preserve">100-031100-3320        </t>
  </si>
  <si>
    <t xml:space="preserve">100-031100-3330        </t>
  </si>
  <si>
    <t xml:space="preserve">Repair &amp; Maintenance Contractual Se     </t>
  </si>
  <si>
    <t xml:space="preserve">100-031100-3500        </t>
  </si>
  <si>
    <t xml:space="preserve">100-031100-3600        </t>
  </si>
  <si>
    <t xml:space="preserve">100-031100-5210        </t>
  </si>
  <si>
    <t xml:space="preserve">100-031100-5230        </t>
  </si>
  <si>
    <t xml:space="preserve">100-031100-5420        </t>
  </si>
  <si>
    <t xml:space="preserve">Office Space Rent                       </t>
  </si>
  <si>
    <t xml:space="preserve">100-031100-5500        </t>
  </si>
  <si>
    <t xml:space="preserve">EZ Pass for Police Business - Tolls     </t>
  </si>
  <si>
    <t xml:space="preserve">100-031100-5510        </t>
  </si>
  <si>
    <t xml:space="preserve">Mileage Reimbursement                   </t>
  </si>
  <si>
    <t xml:space="preserve">100-031100-5530        </t>
  </si>
  <si>
    <t xml:space="preserve">Subsistence &amp; Lodging                   </t>
  </si>
  <si>
    <t xml:space="preserve">100-031100-5540        </t>
  </si>
  <si>
    <t xml:space="preserve">Training &amp; Education                    </t>
  </si>
  <si>
    <t xml:space="preserve">100-031100-5606        </t>
  </si>
  <si>
    <t xml:space="preserve">Criminal Justice Academy                </t>
  </si>
  <si>
    <t xml:space="preserve">100-031100-5804        </t>
  </si>
  <si>
    <t xml:space="preserve">Training - Police                       </t>
  </si>
  <si>
    <t xml:space="preserve">100-031100-5810        </t>
  </si>
  <si>
    <t xml:space="preserve">100-031100-5811        </t>
  </si>
  <si>
    <t xml:space="preserve">100-031100-6001        </t>
  </si>
  <si>
    <t xml:space="preserve">100-031100-6002        </t>
  </si>
  <si>
    <t xml:space="preserve">100-031100-6003        </t>
  </si>
  <si>
    <t xml:space="preserve">Equipment                               </t>
  </si>
  <si>
    <t xml:space="preserve">100-031100-6004        </t>
  </si>
  <si>
    <t xml:space="preserve">Firearms &amp; Ammo                         </t>
  </si>
  <si>
    <t xml:space="preserve">100-031100-6005        </t>
  </si>
  <si>
    <t xml:space="preserve">Laundry,Housekeeping,Jan Supplies       </t>
  </si>
  <si>
    <t xml:space="preserve">100-031100-6007        </t>
  </si>
  <si>
    <t xml:space="preserve">Repair &amp; Maintenance Supplies           </t>
  </si>
  <si>
    <t xml:space="preserve">100-031100-6008        </t>
  </si>
  <si>
    <t xml:space="preserve">100-031100-6009        </t>
  </si>
  <si>
    <t xml:space="preserve">Vehicle &amp; Equipment Maintenance         </t>
  </si>
  <si>
    <t xml:space="preserve">100-031100-6011        </t>
  </si>
  <si>
    <t xml:space="preserve">Uniforms &amp; Safety Apparel               </t>
  </si>
  <si>
    <t xml:space="preserve">100-031100-6200        </t>
  </si>
  <si>
    <t xml:space="preserve">K-9 Expenditures                        </t>
  </si>
  <si>
    <t xml:space="preserve">100-031100-6999        </t>
  </si>
  <si>
    <t xml:space="preserve">Uncategorized Expenditure               </t>
  </si>
  <si>
    <t xml:space="preserve">100-031100-8101        </t>
  </si>
  <si>
    <t xml:space="preserve">Body Cameras                            </t>
  </si>
  <si>
    <t xml:space="preserve">100-031100-8102        </t>
  </si>
  <si>
    <t xml:space="preserve">Lidar Units                             </t>
  </si>
  <si>
    <t xml:space="preserve">100-031100-8103        </t>
  </si>
  <si>
    <t xml:space="preserve">Communications Equipment                </t>
  </si>
  <si>
    <t xml:space="preserve">100-031100-8105        </t>
  </si>
  <si>
    <t xml:space="preserve">MV &amp; Equipment-Captial Purchase         </t>
  </si>
  <si>
    <t xml:space="preserve">100-031100-8108        </t>
  </si>
  <si>
    <t xml:space="preserve">Replacement Equipment                   </t>
  </si>
  <si>
    <t xml:space="preserve">100-031100-8202        </t>
  </si>
  <si>
    <t xml:space="preserve">Addition Furniture &amp; Fixtures           </t>
  </si>
  <si>
    <t xml:space="preserve">100-031100-9999        </t>
  </si>
  <si>
    <t xml:space="preserve">ARPA Grant Expenditures                 </t>
  </si>
  <si>
    <t>031100 ** POLICE DEPARTMENT **</t>
  </si>
  <si>
    <t xml:space="preserve">100-031400-0000        </t>
  </si>
  <si>
    <t xml:space="preserve">** E911 SYSTEM **                       </t>
  </si>
  <si>
    <t xml:space="preserve">100-031400-5230        </t>
  </si>
  <si>
    <t xml:space="preserve">100-031400-8103        </t>
  </si>
  <si>
    <t xml:space="preserve">100-031400-8104        </t>
  </si>
  <si>
    <t xml:space="preserve">Consolidated Dispatch Services          </t>
  </si>
  <si>
    <t>031400 ** E911 SYSTEM **</t>
  </si>
  <si>
    <t xml:space="preserve">100-032200-0000        </t>
  </si>
  <si>
    <t xml:space="preserve">** VOLUNTEER FIRE DEPARTMENT **         </t>
  </si>
  <si>
    <t xml:space="preserve">100-032200-5605        </t>
  </si>
  <si>
    <t xml:space="preserve">Contributions - QTRLY                   </t>
  </si>
  <si>
    <t xml:space="preserve">100-032200-5606        </t>
  </si>
  <si>
    <t xml:space="preserve">Fire Programs Grant Distribution        </t>
  </si>
  <si>
    <t xml:space="preserve">100-032200-5607        </t>
  </si>
  <si>
    <t xml:space="preserve">Fire Department Capital Needs Funding   </t>
  </si>
  <si>
    <t>032200 ** VOLUNTEER FIRE DEPARTMENT **</t>
  </si>
  <si>
    <t xml:space="preserve">100-032300-0000        </t>
  </si>
  <si>
    <t xml:space="preserve">** AMBULANCE &amp; RESCUE SERVICES **       </t>
  </si>
  <si>
    <t xml:space="preserve">100-032300-5605        </t>
  </si>
  <si>
    <t>032300 ** AMBULANCE &amp; RESCUE SERVICES **</t>
  </si>
  <si>
    <t xml:space="preserve">100-032400-0000        </t>
  </si>
  <si>
    <t xml:space="preserve">** CHAMBER OF COMMERCE **               </t>
  </si>
  <si>
    <t xml:space="preserve">100-032400-5605        </t>
  </si>
  <si>
    <t xml:space="preserve">100-032400-5606        </t>
  </si>
  <si>
    <t xml:space="preserve">Business Directory                      </t>
  </si>
  <si>
    <t>032400 ** CHAMBER OF COMMERCE **</t>
  </si>
  <si>
    <t xml:space="preserve">100-032500-0000        </t>
  </si>
  <si>
    <t xml:space="preserve">** SENIOR DISCOUNTS-REAL ESTATE **      </t>
  </si>
  <si>
    <t xml:space="preserve">100-032500-5701        </t>
  </si>
  <si>
    <t xml:space="preserve">Senior Discount on Real Estate          </t>
  </si>
  <si>
    <t>032500 ** SENIOR DISCOUNTS-REAL ESTATE **</t>
  </si>
  <si>
    <t xml:space="preserve">100-032600-0000        </t>
  </si>
  <si>
    <t xml:space="preserve">** DOWNTOWN COLONIAL BEACH **           </t>
  </si>
  <si>
    <t xml:space="preserve">100-032600-5605        </t>
  </si>
  <si>
    <t>032600 ** DOWNTOWN COLONIAL BEACH **</t>
  </si>
  <si>
    <t xml:space="preserve">100-035100-0000        </t>
  </si>
  <si>
    <t xml:space="preserve">** CONTRIBUTION TO HUMANE SOCIETY **    </t>
  </si>
  <si>
    <t xml:space="preserve">100-035100-5605        </t>
  </si>
  <si>
    <t>035100 ** CONTRIBUTION TO HUMANE SOCIETY **</t>
  </si>
  <si>
    <t xml:space="preserve">100-035501-0000        </t>
  </si>
  <si>
    <t xml:space="preserve">** COVID-19 Emergency **                </t>
  </si>
  <si>
    <t xml:space="preserve">100-035501-1183        </t>
  </si>
  <si>
    <t xml:space="preserve">Salaries                                </t>
  </si>
  <si>
    <t xml:space="preserve">100-035501-1283        </t>
  </si>
  <si>
    <t xml:space="preserve">Overtime                                </t>
  </si>
  <si>
    <t xml:space="preserve">100-035501-1383        </t>
  </si>
  <si>
    <t xml:space="preserve">Salaries - Part time                    </t>
  </si>
  <si>
    <t xml:space="preserve">100-035501-2100        </t>
  </si>
  <si>
    <t xml:space="preserve">100-035501-3310        </t>
  </si>
  <si>
    <t xml:space="preserve">100-035501-6002        </t>
  </si>
  <si>
    <t xml:space="preserve">100-035501-6005        </t>
  </si>
  <si>
    <t xml:space="preserve">Cleaning Supplies                       </t>
  </si>
  <si>
    <t xml:space="preserve">100-035501-6011        </t>
  </si>
  <si>
    <t xml:space="preserve">Safety Apparel &amp; Supplies               </t>
  </si>
  <si>
    <t>035501 ** COVID-19 Emergency **</t>
  </si>
  <si>
    <t xml:space="preserve">100-041100-0000        </t>
  </si>
  <si>
    <t xml:space="preserve">** PUBLIC WORKS DIRECTOR **             </t>
  </si>
  <si>
    <t xml:space="preserve">100-041100-1114        </t>
  </si>
  <si>
    <t xml:space="preserve">100-041100-1214        </t>
  </si>
  <si>
    <t xml:space="preserve">100-041100-2100        </t>
  </si>
  <si>
    <t xml:space="preserve">100-041100-2210        </t>
  </si>
  <si>
    <t xml:space="preserve">100-041100-2300        </t>
  </si>
  <si>
    <t xml:space="preserve">100-041100-2400        </t>
  </si>
  <si>
    <t xml:space="preserve">100-041100-2600        </t>
  </si>
  <si>
    <t xml:space="preserve">100-041100-2700        </t>
  </si>
  <si>
    <t xml:space="preserve">100-041100-2800        </t>
  </si>
  <si>
    <t xml:space="preserve">100-041100-3310        </t>
  </si>
  <si>
    <t xml:space="preserve">Repair &amp; Maintenance                    </t>
  </si>
  <si>
    <t xml:space="preserve">100-041100-3320        </t>
  </si>
  <si>
    <t xml:space="preserve">100-041100-3600        </t>
  </si>
  <si>
    <t xml:space="preserve">100-041100-5210        </t>
  </si>
  <si>
    <t xml:space="preserve">100-041100-5230        </t>
  </si>
  <si>
    <t xml:space="preserve">100-041100-5530        </t>
  </si>
  <si>
    <t xml:space="preserve">100-041100-5540        </t>
  </si>
  <si>
    <t xml:space="preserve">100-041100-5810        </t>
  </si>
  <si>
    <t xml:space="preserve">100-041100-6001        </t>
  </si>
  <si>
    <t xml:space="preserve">100-041100-6007        </t>
  </si>
  <si>
    <t xml:space="preserve">100-041100-6008        </t>
  </si>
  <si>
    <t xml:space="preserve">100-041100-6009        </t>
  </si>
  <si>
    <t xml:space="preserve">Vehicle &amp; Equipment Supplies            </t>
  </si>
  <si>
    <t xml:space="preserve">100-041100-6011        </t>
  </si>
  <si>
    <t xml:space="preserve">100-041100-6020        </t>
  </si>
  <si>
    <t xml:space="preserve">Safety Equipment                        </t>
  </si>
  <si>
    <t xml:space="preserve">100-041100-8101        </t>
  </si>
  <si>
    <t xml:space="preserve">Capital Improvements                    </t>
  </si>
  <si>
    <t>041100 ** PUBLIC WORKS DIRECTOR **</t>
  </si>
  <si>
    <t xml:space="preserve">100-041200-0000        </t>
  </si>
  <si>
    <t xml:space="preserve">** HIGHWAYS, STREETS &amp; SIDEWALKS **     </t>
  </si>
  <si>
    <t xml:space="preserve">100-041200-1183        </t>
  </si>
  <si>
    <t xml:space="preserve">Salaries &amp; Wages Regular                </t>
  </si>
  <si>
    <t xml:space="preserve">100-041200-1283        </t>
  </si>
  <si>
    <t xml:space="preserve">100-041200-1383        </t>
  </si>
  <si>
    <t xml:space="preserve">100-041200-2100        </t>
  </si>
  <si>
    <t xml:space="preserve">100-041200-2210        </t>
  </si>
  <si>
    <t xml:space="preserve">100-041200-2300        </t>
  </si>
  <si>
    <t xml:space="preserve">100-041200-2400        </t>
  </si>
  <si>
    <t xml:space="preserve">100-041200-2600        </t>
  </si>
  <si>
    <t xml:space="preserve">100-041200-2700        </t>
  </si>
  <si>
    <t xml:space="preserve">100-041200-2800        </t>
  </si>
  <si>
    <t xml:space="preserve">100-041200-3100        </t>
  </si>
  <si>
    <t xml:space="preserve">100-041200-3101        </t>
  </si>
  <si>
    <t xml:space="preserve">Information Technology                  </t>
  </si>
  <si>
    <t xml:space="preserve">100-041200-3310        </t>
  </si>
  <si>
    <t xml:space="preserve">100-041200-3320        </t>
  </si>
  <si>
    <t xml:space="preserve">100-041200-5120        </t>
  </si>
  <si>
    <t xml:space="preserve">Heating Services                        </t>
  </si>
  <si>
    <t xml:space="preserve">100-041200-5230        </t>
  </si>
  <si>
    <t xml:space="preserve">100-041200-5410        </t>
  </si>
  <si>
    <t xml:space="preserve">Rental Equipment                        </t>
  </si>
  <si>
    <t xml:space="preserve">100-041200-5510        </t>
  </si>
  <si>
    <t xml:space="preserve">100-041200-5530        </t>
  </si>
  <si>
    <t xml:space="preserve">100-041200-5540        </t>
  </si>
  <si>
    <t xml:space="preserve">100-041200-6007        </t>
  </si>
  <si>
    <t xml:space="preserve">100-041200-6008        </t>
  </si>
  <si>
    <t xml:space="preserve">100-041200-6009        </t>
  </si>
  <si>
    <t xml:space="preserve">100-041200-6011        </t>
  </si>
  <si>
    <t xml:space="preserve">100-041200-6020        </t>
  </si>
  <si>
    <t xml:space="preserve">100-041200-8150        </t>
  </si>
  <si>
    <t xml:space="preserve">Replacement Street Improvement          </t>
  </si>
  <si>
    <t xml:space="preserve">100-041200-8201        </t>
  </si>
  <si>
    <t xml:space="preserve">Additions Machinery &amp; Equipment         </t>
  </si>
  <si>
    <t xml:space="preserve">100-041200-8207        </t>
  </si>
  <si>
    <t>041200 ** HIGHWAYS, STREETS &amp; SIDEWALKS **</t>
  </si>
  <si>
    <t xml:space="preserve">100-041320-0000        </t>
  </si>
  <si>
    <t xml:space="preserve">** STREET LIGHTS **                     </t>
  </si>
  <si>
    <t xml:space="preserve">100-041320-5110        </t>
  </si>
  <si>
    <t xml:space="preserve">Electrical Services                     </t>
  </si>
  <si>
    <t>041320 ** STREET LIGHTS **</t>
  </si>
  <si>
    <t xml:space="preserve">100-041340-0000        </t>
  </si>
  <si>
    <t xml:space="preserve">** PARKING METERS &amp; LOTS **             </t>
  </si>
  <si>
    <t xml:space="preserve">100-041340-1183        </t>
  </si>
  <si>
    <t xml:space="preserve">100-041340-1283        </t>
  </si>
  <si>
    <t xml:space="preserve">Salaries - Overtime                     </t>
  </si>
  <si>
    <t xml:space="preserve">100-041340-1314        </t>
  </si>
  <si>
    <t xml:space="preserve">100-041340-1439        </t>
  </si>
  <si>
    <t xml:space="preserve">Parking Enforcement                     </t>
  </si>
  <si>
    <t xml:space="preserve">100-041340-2100        </t>
  </si>
  <si>
    <t xml:space="preserve">100-041340-2210        </t>
  </si>
  <si>
    <t xml:space="preserve">100-041340-2300        </t>
  </si>
  <si>
    <t xml:space="preserve">100-041340-2400        </t>
  </si>
  <si>
    <t xml:space="preserve">100-041340-2600        </t>
  </si>
  <si>
    <t xml:space="preserve">100-041340-2800        </t>
  </si>
  <si>
    <t xml:space="preserve">100-041340-3100        </t>
  </si>
  <si>
    <t xml:space="preserve">Contracts for Professional Services     </t>
  </si>
  <si>
    <t xml:space="preserve">100-041340-3310        </t>
  </si>
  <si>
    <t xml:space="preserve">100-041340-3330        </t>
  </si>
  <si>
    <t xml:space="preserve">100-041340-3500        </t>
  </si>
  <si>
    <t xml:space="preserve">100-041340-5805        </t>
  </si>
  <si>
    <t xml:space="preserve">Bank Charges                            </t>
  </si>
  <si>
    <t xml:space="preserve">100-041340-6007        </t>
  </si>
  <si>
    <t xml:space="preserve">100-041340-8201        </t>
  </si>
  <si>
    <t>041340 ** PARKING METERS &amp; LOTS **</t>
  </si>
  <si>
    <t xml:space="preserve">100-042300-0000        </t>
  </si>
  <si>
    <t xml:space="preserve">** REFUSE COLLECTION **                 </t>
  </si>
  <si>
    <t xml:space="preserve">100-042300-1183        </t>
  </si>
  <si>
    <t xml:space="preserve">100-042300-1283        </t>
  </si>
  <si>
    <t xml:space="preserve">100-042300-1383        </t>
  </si>
  <si>
    <t xml:space="preserve">100-042300-2100        </t>
  </si>
  <si>
    <t xml:space="preserve">100-042300-2210        </t>
  </si>
  <si>
    <t xml:space="preserve">100-042300-2300        </t>
  </si>
  <si>
    <t xml:space="preserve">100-042300-2400        </t>
  </si>
  <si>
    <t xml:space="preserve">100-042300-2600        </t>
  </si>
  <si>
    <t xml:space="preserve">100-042300-2700        </t>
  </si>
  <si>
    <t xml:space="preserve">100-042300-2800        </t>
  </si>
  <si>
    <t xml:space="preserve">100-042300-3100        </t>
  </si>
  <si>
    <t xml:space="preserve">100-042300-3310        </t>
  </si>
  <si>
    <t xml:space="preserve">100-042300-5230        </t>
  </si>
  <si>
    <t xml:space="preserve">100-042300-6007        </t>
  </si>
  <si>
    <t xml:space="preserve">100-042300-6008        </t>
  </si>
  <si>
    <t xml:space="preserve">100-042300-6009        </t>
  </si>
  <si>
    <t xml:space="preserve">100-042300-6011        </t>
  </si>
  <si>
    <t xml:space="preserve">100-042300-6019        </t>
  </si>
  <si>
    <t xml:space="preserve">100-042300-8108        </t>
  </si>
  <si>
    <t>042300 ** REFUSE COLLECTION **</t>
  </si>
  <si>
    <t xml:space="preserve">100-043100-0000        </t>
  </si>
  <si>
    <t xml:space="preserve">** BUILDINGS &amp; GROUNDS **               </t>
  </si>
  <si>
    <t xml:space="preserve">100-043100-1183        </t>
  </si>
  <si>
    <t xml:space="preserve">100-043100-1283        </t>
  </si>
  <si>
    <t xml:space="preserve">100-043100-1383        </t>
  </si>
  <si>
    <t xml:space="preserve">100-043100-2100        </t>
  </si>
  <si>
    <t xml:space="preserve">100-043100-2210        </t>
  </si>
  <si>
    <t xml:space="preserve">100-043100-2300        </t>
  </si>
  <si>
    <t xml:space="preserve">100-043100-2400        </t>
  </si>
  <si>
    <t xml:space="preserve">100-043100-2600        </t>
  </si>
  <si>
    <t xml:space="preserve">100-043100-2700        </t>
  </si>
  <si>
    <t xml:space="preserve">100-043100-2800        </t>
  </si>
  <si>
    <t xml:space="preserve">100-043100-3100        </t>
  </si>
  <si>
    <t xml:space="preserve">100-043100-3101        </t>
  </si>
  <si>
    <t xml:space="preserve">100-043100-3102        </t>
  </si>
  <si>
    <t xml:space="preserve">100-043100-3160        </t>
  </si>
  <si>
    <t xml:space="preserve">Beach Survey &amp; Nourishment              </t>
  </si>
  <si>
    <t xml:space="preserve">100-043100-3200        </t>
  </si>
  <si>
    <t xml:space="preserve">Public Works Office Cleaning            </t>
  </si>
  <si>
    <t xml:space="preserve">100-043100-3310        </t>
  </si>
  <si>
    <t xml:space="preserve">100-043100-3320        </t>
  </si>
  <si>
    <t xml:space="preserve">100-043100-3340        </t>
  </si>
  <si>
    <t xml:space="preserve">Mold Remediation - Town Ctr/Library     </t>
  </si>
  <si>
    <t xml:space="preserve">100-043100-3350        </t>
  </si>
  <si>
    <t xml:space="preserve">Town Building &amp; Site Repairs            </t>
  </si>
  <si>
    <t xml:space="preserve">100-043100-3600        </t>
  </si>
  <si>
    <t xml:space="preserve">100-043100-5110        </t>
  </si>
  <si>
    <t xml:space="preserve">100-043100-5115        </t>
  </si>
  <si>
    <t xml:space="preserve">Boardwalk Vendors Electric              </t>
  </si>
  <si>
    <t xml:space="preserve">100-043100-5120        </t>
  </si>
  <si>
    <t xml:space="preserve">100-043100-5410        </t>
  </si>
  <si>
    <t xml:space="preserve">100-043100-5530        </t>
  </si>
  <si>
    <t xml:space="preserve">100-043100-5838        </t>
  </si>
  <si>
    <t xml:space="preserve">Weather Emergencies                     </t>
  </si>
  <si>
    <t xml:space="preserve">100-043100-6001        </t>
  </si>
  <si>
    <t xml:space="preserve">100-043100-6005        </t>
  </si>
  <si>
    <t xml:space="preserve">Laundry, Housekeeping &amp; Jan Supplie     </t>
  </si>
  <si>
    <t xml:space="preserve">100-043100-6007        </t>
  </si>
  <si>
    <t xml:space="preserve">100-043100-6008        </t>
  </si>
  <si>
    <t xml:space="preserve">100-043100-6009        </t>
  </si>
  <si>
    <t xml:space="preserve">100-043100-6011        </t>
  </si>
  <si>
    <t xml:space="preserve">100-043100-6018        </t>
  </si>
  <si>
    <t xml:space="preserve">Fireworks                               </t>
  </si>
  <si>
    <t xml:space="preserve">100-043100-6019        </t>
  </si>
  <si>
    <t xml:space="preserve">100-043100-8108        </t>
  </si>
  <si>
    <t xml:space="preserve">100-043100-8152        </t>
  </si>
  <si>
    <t xml:space="preserve">Town Street Improvements                </t>
  </si>
  <si>
    <t xml:space="preserve">100-043100-8201        </t>
  </si>
  <si>
    <t xml:space="preserve">100-043100-8208        </t>
  </si>
  <si>
    <t xml:space="preserve">Renovations-Castlewood/Boundary         </t>
  </si>
  <si>
    <t xml:space="preserve">100-043100-8209        </t>
  </si>
  <si>
    <t xml:space="preserve">Dog Park Construction                   </t>
  </si>
  <si>
    <t xml:space="preserve">100-043100-8211        </t>
  </si>
  <si>
    <t xml:space="preserve">Library Roof Replacement                </t>
  </si>
  <si>
    <t xml:space="preserve">100-043100-8212        </t>
  </si>
  <si>
    <t xml:space="preserve">Capital Projects                        </t>
  </si>
  <si>
    <t>043100 ** BUILDINGS &amp; GROUNDS **</t>
  </si>
  <si>
    <t xml:space="preserve">100-043400-0000        </t>
  </si>
  <si>
    <t xml:space="preserve">** TRANSIT OPERATIONS **                </t>
  </si>
  <si>
    <t xml:space="preserve">100-043400-3100        </t>
  </si>
  <si>
    <t>043400 ** TRANSIT OPERATIONS **</t>
  </si>
  <si>
    <t xml:space="preserve">100-053230-0000        </t>
  </si>
  <si>
    <t xml:space="preserve">** AREA AGENCY ON AGING **              </t>
  </si>
  <si>
    <t xml:space="preserve">100-053230-5698        </t>
  </si>
  <si>
    <t xml:space="preserve">Contributions Civic                     </t>
  </si>
  <si>
    <t xml:space="preserve">100-053230-5699        </t>
  </si>
  <si>
    <t xml:space="preserve">Contributions To Other Entities         </t>
  </si>
  <si>
    <t>053230 ** AREA AGENCY ON AGING **</t>
  </si>
  <si>
    <t xml:space="preserve">100-071100-0000        </t>
  </si>
  <si>
    <t xml:space="preserve">** PARKS &amp; REC **                       </t>
  </si>
  <si>
    <t xml:space="preserve">100-071100-1183        </t>
  </si>
  <si>
    <t xml:space="preserve">100-071100-1383        </t>
  </si>
  <si>
    <t xml:space="preserve">Salaries &amp; Wages Part Time              </t>
  </si>
  <si>
    <t xml:space="preserve">100-071100-2100        </t>
  </si>
  <si>
    <t xml:space="preserve">100-071100-2210        </t>
  </si>
  <si>
    <t xml:space="preserve">100-071100-2300        </t>
  </si>
  <si>
    <t xml:space="preserve">Hospital &amp; Medical                      </t>
  </si>
  <si>
    <t xml:space="preserve">100-071100-2400        </t>
  </si>
  <si>
    <t xml:space="preserve">Group Life Insurance - VRS              </t>
  </si>
  <si>
    <t xml:space="preserve">100-071100-2600        </t>
  </si>
  <si>
    <t xml:space="preserve">100-071100-2700        </t>
  </si>
  <si>
    <t xml:space="preserve">Worker's Comp                           </t>
  </si>
  <si>
    <t xml:space="preserve">100-071100-2800        </t>
  </si>
  <si>
    <t xml:space="preserve">100-071100-5210        </t>
  </si>
  <si>
    <t xml:space="preserve">Postage Services                        </t>
  </si>
  <si>
    <t xml:space="preserve">100-071100-5230        </t>
  </si>
  <si>
    <t xml:space="preserve">100-071100-5810        </t>
  </si>
  <si>
    <t xml:space="preserve">100-071100-6001        </t>
  </si>
  <si>
    <t xml:space="preserve">100-071100-6007        </t>
  </si>
  <si>
    <t xml:space="preserve">Supplies                                </t>
  </si>
  <si>
    <t xml:space="preserve">100-071100-6019        </t>
  </si>
  <si>
    <t>071100 ** PARKS &amp; REC **</t>
  </si>
  <si>
    <t xml:space="preserve">100-071200-6002        </t>
  </si>
  <si>
    <t xml:space="preserve">Signage - Boardwalk &amp; Beaches           </t>
  </si>
  <si>
    <t>071200 Total</t>
  </si>
  <si>
    <t xml:space="preserve">100-073200-0000        </t>
  </si>
  <si>
    <t xml:space="preserve">** REGIONAL LIBRARY **                  </t>
  </si>
  <si>
    <t xml:space="preserve">100-073200-5698        </t>
  </si>
  <si>
    <t>073200 ** REGIONAL LIBRARY **</t>
  </si>
  <si>
    <t xml:space="preserve">100-081100-0000        </t>
  </si>
  <si>
    <t xml:space="preserve">** PLANNING &amp; ZONING **                 </t>
  </si>
  <si>
    <t xml:space="preserve">100-081100-1183        </t>
  </si>
  <si>
    <t xml:space="preserve">100-081100-1283        </t>
  </si>
  <si>
    <t xml:space="preserve">100-081100-2100        </t>
  </si>
  <si>
    <t xml:space="preserve">100-081100-2210        </t>
  </si>
  <si>
    <t xml:space="preserve">100-081100-2300        </t>
  </si>
  <si>
    <t xml:space="preserve">100-081100-2400        </t>
  </si>
  <si>
    <t xml:space="preserve">100-081100-2600        </t>
  </si>
  <si>
    <t xml:space="preserve">100-081100-2700        </t>
  </si>
  <si>
    <t xml:space="preserve">100-081100-2800        </t>
  </si>
  <si>
    <t xml:space="preserve">100-081100-3100        </t>
  </si>
  <si>
    <t xml:space="preserve">100-081100-3320        </t>
  </si>
  <si>
    <t xml:space="preserve">100-081100-3500        </t>
  </si>
  <si>
    <t xml:space="preserve">100-081100-3600        </t>
  </si>
  <si>
    <t xml:space="preserve">100-081100-5210        </t>
  </si>
  <si>
    <t xml:space="preserve">100-081100-5230        </t>
  </si>
  <si>
    <t xml:space="preserve">100-081100-5510        </t>
  </si>
  <si>
    <t xml:space="preserve">100-081100-5530        </t>
  </si>
  <si>
    <t xml:space="preserve">100-081100-5540        </t>
  </si>
  <si>
    <t xml:space="preserve">100-081100-5545        </t>
  </si>
  <si>
    <t xml:space="preserve">Planning Commissioners Training         </t>
  </si>
  <si>
    <t xml:space="preserve">100-081100-5630        </t>
  </si>
  <si>
    <t xml:space="preserve">Building Permit Fees                    </t>
  </si>
  <si>
    <t xml:space="preserve">100-081100-5810        </t>
  </si>
  <si>
    <t xml:space="preserve">100-081100-6001        </t>
  </si>
  <si>
    <t xml:space="preserve">100-081100-6007        </t>
  </si>
  <si>
    <t xml:space="preserve">100-081100-6008        </t>
  </si>
  <si>
    <t xml:space="preserve">100-081100-6009        </t>
  </si>
  <si>
    <t xml:space="preserve">100-081100-6011        </t>
  </si>
  <si>
    <t xml:space="preserve">100-081100-6012        </t>
  </si>
  <si>
    <t xml:space="preserve">100-081100-6013        </t>
  </si>
  <si>
    <t xml:space="preserve">Westmoreland Cty Environmental Pmts     </t>
  </si>
  <si>
    <t xml:space="preserve">100-081100-6014        </t>
  </si>
  <si>
    <t xml:space="preserve">Other Operating Supplies                </t>
  </si>
  <si>
    <t xml:space="preserve">100-081100-8201        </t>
  </si>
  <si>
    <t xml:space="preserve">Vehicle Purchases                       </t>
  </si>
  <si>
    <t xml:space="preserve">100-081100-8202        </t>
  </si>
  <si>
    <t xml:space="preserve">100-081100-8207        </t>
  </si>
  <si>
    <t>081100 ** PLANNING &amp; ZONING **</t>
  </si>
  <si>
    <t xml:space="preserve">100-081200-0000        </t>
  </si>
  <si>
    <t xml:space="preserve">** Wayfinding Signage Grant Expenses ** </t>
  </si>
  <si>
    <t xml:space="preserve">100-081200-3140        </t>
  </si>
  <si>
    <t xml:space="preserve">Wayfinding/Engineering Design           </t>
  </si>
  <si>
    <t xml:space="preserve">100-081200-3141        </t>
  </si>
  <si>
    <t xml:space="preserve">Wayfinding Signage, Installation        </t>
  </si>
  <si>
    <t>081200 ** Wayfinding Signage Grant Expenses **</t>
  </si>
  <si>
    <t xml:space="preserve">100-081300-0000        </t>
  </si>
  <si>
    <t xml:space="preserve">**VDOT TAP GRANT 2015**                 </t>
  </si>
  <si>
    <t xml:space="preserve">100-081300-1710        </t>
  </si>
  <si>
    <t xml:space="preserve">Administration                          </t>
  </si>
  <si>
    <t xml:space="preserve">100-081300-3140        </t>
  </si>
  <si>
    <t xml:space="preserve">Construction                            </t>
  </si>
  <si>
    <t xml:space="preserve">100-081300-3141        </t>
  </si>
  <si>
    <t xml:space="preserve">Engineering                             </t>
  </si>
  <si>
    <t xml:space="preserve">100-081300-3143        </t>
  </si>
  <si>
    <t xml:space="preserve">Site Amenities                          </t>
  </si>
  <si>
    <t>081300 **VDOT TAP GRANT 2015**</t>
  </si>
  <si>
    <t xml:space="preserve">100-081400-3140        </t>
  </si>
  <si>
    <t>081400 ** Torrey Smith Rec Center **</t>
  </si>
  <si>
    <t xml:space="preserve">100-081500-0000        </t>
  </si>
  <si>
    <t xml:space="preserve">**50 YEARS OF LOVE GRANT**              </t>
  </si>
  <si>
    <t xml:space="preserve">100-081500-3600        </t>
  </si>
  <si>
    <t xml:space="preserve">50 YOL Promotional                      </t>
  </si>
  <si>
    <t>081500 **50 YEARS OF LOVE GRANT**</t>
  </si>
  <si>
    <t xml:space="preserve">100-081501-0000        </t>
  </si>
  <si>
    <t xml:space="preserve">** Wunderlove Grant **                  </t>
  </si>
  <si>
    <t xml:space="preserve">100-081501-3101        </t>
  </si>
  <si>
    <t xml:space="preserve">Marketing                               </t>
  </si>
  <si>
    <t xml:space="preserve">100-081501-4100        </t>
  </si>
  <si>
    <t xml:space="preserve">Video Production                        </t>
  </si>
  <si>
    <t xml:space="preserve">100-081501-6102        </t>
  </si>
  <si>
    <t xml:space="preserve">Signage                                 </t>
  </si>
  <si>
    <t>081501 ** Wunderlove Grant **</t>
  </si>
  <si>
    <t xml:space="preserve">100-081502-0000        </t>
  </si>
  <si>
    <t xml:space="preserve">** Marketing Leverage Grant **          </t>
  </si>
  <si>
    <t xml:space="preserve">100-081502-6000        </t>
  </si>
  <si>
    <t xml:space="preserve">Marketing Leverage Grant Expenditures   </t>
  </si>
  <si>
    <t>081502 Total</t>
  </si>
  <si>
    <t xml:space="preserve">100-081510-0000        </t>
  </si>
  <si>
    <t>** ECONOMIC DEVELOP, TOURISM &amp; GRANTS **</t>
  </si>
  <si>
    <t xml:space="preserve">100-081510-1114        </t>
  </si>
  <si>
    <t xml:space="preserve">100-081510-2100        </t>
  </si>
  <si>
    <t xml:space="preserve">100-081510-2210        </t>
  </si>
  <si>
    <t xml:space="preserve">100-081510-2300        </t>
  </si>
  <si>
    <t xml:space="preserve">100-081510-2400        </t>
  </si>
  <si>
    <t xml:space="preserve">100-081510-2600        </t>
  </si>
  <si>
    <t xml:space="preserve">100-081510-2700        </t>
  </si>
  <si>
    <t xml:space="preserve">100-081510-2800        </t>
  </si>
  <si>
    <t xml:space="preserve">100-081510-3100        </t>
  </si>
  <si>
    <t xml:space="preserve">100-081510-3500        </t>
  </si>
  <si>
    <t xml:space="preserve">100-081510-3602        </t>
  </si>
  <si>
    <t xml:space="preserve">100-081510-5510        </t>
  </si>
  <si>
    <t xml:space="preserve">100-081510-5520        </t>
  </si>
  <si>
    <t xml:space="preserve">100-081510-5530        </t>
  </si>
  <si>
    <t xml:space="preserve">100-081510-5540        </t>
  </si>
  <si>
    <t xml:space="preserve">100-081510-5810        </t>
  </si>
  <si>
    <t xml:space="preserve">100-081510-6002        </t>
  </si>
  <si>
    <t xml:space="preserve">Town Hosted Events                      </t>
  </si>
  <si>
    <t xml:space="preserve">100-081510-6012        </t>
  </si>
  <si>
    <t xml:space="preserve">100-081510-8202        </t>
  </si>
  <si>
    <t>081510 ** ECONOMIC DEVELOP, TOURISM &amp; GRANTS **</t>
  </si>
  <si>
    <t xml:space="preserve">100-081600-0000        </t>
  </si>
  <si>
    <t xml:space="preserve">**WWII GRANT**                          </t>
  </si>
  <si>
    <t xml:space="preserve">100-081600-3600        </t>
  </si>
  <si>
    <t xml:space="preserve">WWII Advertising                        </t>
  </si>
  <si>
    <t>081600 **WWII GRANT**</t>
  </si>
  <si>
    <t xml:space="preserve">100-082300-0000        </t>
  </si>
  <si>
    <t>** Greens Streets Grant - Award#18268 **</t>
  </si>
  <si>
    <t xml:space="preserve">100-082300-3140        </t>
  </si>
  <si>
    <t xml:space="preserve">Design                                  </t>
  </si>
  <si>
    <t xml:space="preserve">100-082300-3141        </t>
  </si>
  <si>
    <t xml:space="preserve">Survey                                  </t>
  </si>
  <si>
    <t>082300 ** Greens Streets Grant - Award#18268 **</t>
  </si>
  <si>
    <t xml:space="preserve">100-082301-0000        </t>
  </si>
  <si>
    <t xml:space="preserve">** NFWF Living Shoreline Grant **       </t>
  </si>
  <si>
    <t xml:space="preserve">100-082301-6000        </t>
  </si>
  <si>
    <t>NFWF Living Shoreline Grant Expenditures</t>
  </si>
  <si>
    <t>082301 ** NFWF Living Shoreline Grant **</t>
  </si>
  <si>
    <t xml:space="preserve">100-082600-0000        </t>
  </si>
  <si>
    <t xml:space="preserve">** LITTER CONTROL **                    </t>
  </si>
  <si>
    <t xml:space="preserve">100-082600-6007        </t>
  </si>
  <si>
    <t>082600 ** LITTER CONTROL **</t>
  </si>
  <si>
    <t xml:space="preserve">100-082601-0000        </t>
  </si>
  <si>
    <t xml:space="preserve">** VA Land Conservation FDN Grant **    </t>
  </si>
  <si>
    <t xml:space="preserve">100-082601-6000        </t>
  </si>
  <si>
    <t xml:space="preserve">VA Land Conservatin FDN Grant Expenses  </t>
  </si>
  <si>
    <t>082601 ** VA Land Conservation FDN Grant **</t>
  </si>
  <si>
    <t xml:space="preserve">100-095000-0000        </t>
  </si>
  <si>
    <t xml:space="preserve">** DEBT SERVICE **                      </t>
  </si>
  <si>
    <t xml:space="preserve">100-095000-5801        </t>
  </si>
  <si>
    <t xml:space="preserve">VPSA 2015 GO Bond Annual Fees           </t>
  </si>
  <si>
    <t xml:space="preserve">100-095000-9006        </t>
  </si>
  <si>
    <t xml:space="preserve">Pitney Bowes Lease - Principal          </t>
  </si>
  <si>
    <t xml:space="preserve">100-095000-9007        </t>
  </si>
  <si>
    <t xml:space="preserve">Lease - Principal                       </t>
  </si>
  <si>
    <t xml:space="preserve">100-095000-9036        </t>
  </si>
  <si>
    <t xml:space="preserve">Pitney Bowes Lease - Interest           </t>
  </si>
  <si>
    <t xml:space="preserve">100-095000-9037        </t>
  </si>
  <si>
    <t xml:space="preserve">Lease - Interest                        </t>
  </si>
  <si>
    <t xml:space="preserve">100-095000-9111        </t>
  </si>
  <si>
    <t xml:space="preserve">2021 GO Bond Principal - Key Gov't Fin  </t>
  </si>
  <si>
    <t xml:space="preserve">100-095000-9112        </t>
  </si>
  <si>
    <t xml:space="preserve">2018 Radio System Upgrade - Princip     </t>
  </si>
  <si>
    <t xml:space="preserve">100-095000-9113        </t>
  </si>
  <si>
    <t xml:space="preserve">2015 GO Bond Principal (Blue Ridge)     </t>
  </si>
  <si>
    <t xml:space="preserve">100-095000-9115        </t>
  </si>
  <si>
    <t xml:space="preserve">2015 VPSA Bond Principal-Wilmington     </t>
  </si>
  <si>
    <t xml:space="preserve">100-095000-9118        </t>
  </si>
  <si>
    <t xml:space="preserve">2014 GO Bond - Principal (Union)        </t>
  </si>
  <si>
    <t xml:space="preserve">100-095000-9119        </t>
  </si>
  <si>
    <t xml:space="preserve">Bank Of America Lease - Principal       </t>
  </si>
  <si>
    <t xml:space="preserve">100-095000-9121        </t>
  </si>
  <si>
    <t xml:space="preserve">2021 GO Bond Interest - Key Gov't Fin   </t>
  </si>
  <si>
    <t xml:space="preserve">100-095000-9122        </t>
  </si>
  <si>
    <t xml:space="preserve">2018 Radio System Upgrade Interest      </t>
  </si>
  <si>
    <t xml:space="preserve">100-095000-9128        </t>
  </si>
  <si>
    <t xml:space="preserve">2014 GO Bond - Interest (Union)         </t>
  </si>
  <si>
    <t xml:space="preserve">100-095000-9129        </t>
  </si>
  <si>
    <t xml:space="preserve">Bank of America Lease - Interest        </t>
  </si>
  <si>
    <t xml:space="preserve">100-095000-9130        </t>
  </si>
  <si>
    <t xml:space="preserve">2015 GO Bond Interest (Blue Ridge)      </t>
  </si>
  <si>
    <t xml:space="preserve">100-095000-9135        </t>
  </si>
  <si>
    <t xml:space="preserve">2015 VPSA Bond Interest-Wilmington      </t>
  </si>
  <si>
    <t>095000 ** DEBT SERVICE **</t>
  </si>
  <si>
    <t xml:space="preserve">100-099999-0000        </t>
  </si>
  <si>
    <t xml:space="preserve">** TRANSFERS **                         </t>
  </si>
  <si>
    <t xml:space="preserve">100-099999-9003        </t>
  </si>
  <si>
    <t xml:space="preserve">School Fund Transfers                   </t>
  </si>
  <si>
    <t xml:space="preserve">100-099999-9009        </t>
  </si>
  <si>
    <t xml:space="preserve">Transfer to Capital Improvements Fund   </t>
  </si>
  <si>
    <t>099999 ** TRANSFERS **</t>
  </si>
  <si>
    <t>100 General Fund Expend Total</t>
  </si>
  <si>
    <t>Employee Engagement</t>
  </si>
  <si>
    <t xml:space="preserve">503-044000-0000        </t>
  </si>
  <si>
    <t xml:space="preserve">** WATER DEPARTMENT **                  </t>
  </si>
  <si>
    <t xml:space="preserve">503-044000-1183        </t>
  </si>
  <si>
    <t xml:space="preserve">503-044000-1283        </t>
  </si>
  <si>
    <t xml:space="preserve">503-044000-1383        </t>
  </si>
  <si>
    <t xml:space="preserve">503-044000-2100        </t>
  </si>
  <si>
    <t xml:space="preserve">503-044000-2210        </t>
  </si>
  <si>
    <t xml:space="preserve">503-044000-2300        </t>
  </si>
  <si>
    <t xml:space="preserve">503-044000-2400        </t>
  </si>
  <si>
    <t xml:space="preserve">503-044000-2600        </t>
  </si>
  <si>
    <t xml:space="preserve">503-044000-2700        </t>
  </si>
  <si>
    <t xml:space="preserve">503-044000-2800        </t>
  </si>
  <si>
    <t xml:space="preserve">503-044000-3100        </t>
  </si>
  <si>
    <t xml:space="preserve">503-044000-3101        </t>
  </si>
  <si>
    <t xml:space="preserve">503-044000-3130        </t>
  </si>
  <si>
    <t xml:space="preserve">Water Rate Study                        </t>
  </si>
  <si>
    <t xml:space="preserve">503-044000-3310        </t>
  </si>
  <si>
    <t xml:space="preserve">503-044000-3320        </t>
  </si>
  <si>
    <t xml:space="preserve">503-044000-3600        </t>
  </si>
  <si>
    <t xml:space="preserve">503-044000-5110        </t>
  </si>
  <si>
    <t xml:space="preserve">503-044000-5120        </t>
  </si>
  <si>
    <t xml:space="preserve">503-044000-5210        </t>
  </si>
  <si>
    <t xml:space="preserve">503-044000-5230        </t>
  </si>
  <si>
    <t xml:space="preserve">503-044000-5308        </t>
  </si>
  <si>
    <t xml:space="preserve">Liability Insurance                     </t>
  </si>
  <si>
    <t xml:space="preserve">503-044000-5410        </t>
  </si>
  <si>
    <t xml:space="preserve">503-044000-5510        </t>
  </si>
  <si>
    <t xml:space="preserve">503-044000-5530        </t>
  </si>
  <si>
    <t xml:space="preserve">503-044000-5540        </t>
  </si>
  <si>
    <t xml:space="preserve">503-044000-5806        </t>
  </si>
  <si>
    <t xml:space="preserve">Licenses                                </t>
  </si>
  <si>
    <t xml:space="preserve">503-044000-5810        </t>
  </si>
  <si>
    <t xml:space="preserve">503-044000-5836        </t>
  </si>
  <si>
    <t xml:space="preserve">503-044000-5838        </t>
  </si>
  <si>
    <t xml:space="preserve">FY 19 Contingency                       </t>
  </si>
  <si>
    <t xml:space="preserve">503-044000-6001        </t>
  </si>
  <si>
    <t xml:space="preserve">503-044000-6004        </t>
  </si>
  <si>
    <t xml:space="preserve">Laboratory Supplies                     </t>
  </si>
  <si>
    <t xml:space="preserve">503-044000-6007        </t>
  </si>
  <si>
    <t xml:space="preserve">Repairs &amp; Maintenance Supplies          </t>
  </si>
  <si>
    <t xml:space="preserve">503-044000-6008        </t>
  </si>
  <si>
    <t xml:space="preserve">503-044000-6009        </t>
  </si>
  <si>
    <t xml:space="preserve">503-044000-6011        </t>
  </si>
  <si>
    <t xml:space="preserve">503-044000-6026        </t>
  </si>
  <si>
    <t xml:space="preserve">Chemicals                               </t>
  </si>
  <si>
    <t xml:space="preserve">503-044000-6500        </t>
  </si>
  <si>
    <t xml:space="preserve">Senior Discount Expense                 </t>
  </si>
  <si>
    <t xml:space="preserve">503-044000-8011        </t>
  </si>
  <si>
    <t xml:space="preserve">Water Line - New Connections            </t>
  </si>
  <si>
    <t xml:space="preserve">503-044000-8101        </t>
  </si>
  <si>
    <t xml:space="preserve">503-044000-8103        </t>
  </si>
  <si>
    <t xml:space="preserve">TOCB Water System Controls              </t>
  </si>
  <si>
    <t xml:space="preserve">503-044000-8108        </t>
  </si>
  <si>
    <t xml:space="preserve">503-044000-8150        </t>
  </si>
  <si>
    <t xml:space="preserve">503-044000-8201        </t>
  </si>
  <si>
    <t>044000 ** WATER DEPARTMENT **</t>
  </si>
  <si>
    <t xml:space="preserve">501-045000-0000        </t>
  </si>
  <si>
    <t xml:space="preserve">** SEWER DEPARTMENT **                  </t>
  </si>
  <si>
    <t xml:space="preserve">501-045000-1183        </t>
  </si>
  <si>
    <t xml:space="preserve">501-045000-1283        </t>
  </si>
  <si>
    <t xml:space="preserve">501-045000-1383        </t>
  </si>
  <si>
    <t xml:space="preserve">501-045000-2100        </t>
  </si>
  <si>
    <t xml:space="preserve">501-045000-2210        </t>
  </si>
  <si>
    <t xml:space="preserve">501-045000-2300        </t>
  </si>
  <si>
    <t xml:space="preserve">501-045000-2400        </t>
  </si>
  <si>
    <t xml:space="preserve">501-045000-2600        </t>
  </si>
  <si>
    <t xml:space="preserve">501-045000-2700        </t>
  </si>
  <si>
    <t xml:space="preserve">501-045000-2800        </t>
  </si>
  <si>
    <t xml:space="preserve">501-045000-3100        </t>
  </si>
  <si>
    <t xml:space="preserve">501-045000-3101        </t>
  </si>
  <si>
    <t xml:space="preserve">501-045000-3130        </t>
  </si>
  <si>
    <t xml:space="preserve">Sewer Rate Study                        </t>
  </si>
  <si>
    <t xml:space="preserve">501-045000-3310        </t>
  </si>
  <si>
    <t xml:space="preserve">501-045000-3315        </t>
  </si>
  <si>
    <t xml:space="preserve">Repairs &amp; Maintenance Vehicles          </t>
  </si>
  <si>
    <t xml:space="preserve">501-045000-3320        </t>
  </si>
  <si>
    <t xml:space="preserve">501-045000-5110        </t>
  </si>
  <si>
    <t xml:space="preserve">501-045000-5120        </t>
  </si>
  <si>
    <t xml:space="preserve">501-045000-5230        </t>
  </si>
  <si>
    <t xml:space="preserve">501-045000-5308        </t>
  </si>
  <si>
    <t xml:space="preserve">501-045000-5410        </t>
  </si>
  <si>
    <t xml:space="preserve">501-045000-5510        </t>
  </si>
  <si>
    <t xml:space="preserve">501-045000-5530        </t>
  </si>
  <si>
    <t xml:space="preserve">501-045000-5540        </t>
  </si>
  <si>
    <t xml:space="preserve">501-045000-5836        </t>
  </si>
  <si>
    <t xml:space="preserve">501-045000-5838        </t>
  </si>
  <si>
    <t xml:space="preserve">501-045000-6001        </t>
  </si>
  <si>
    <t xml:space="preserve">501-045000-6007        </t>
  </si>
  <si>
    <t xml:space="preserve">501-045000-6008        </t>
  </si>
  <si>
    <t xml:space="preserve">501-045000-6009        </t>
  </si>
  <si>
    <t xml:space="preserve">501-045000-6011        </t>
  </si>
  <si>
    <t xml:space="preserve">501-045000-6019        </t>
  </si>
  <si>
    <t xml:space="preserve">501-045000-6500        </t>
  </si>
  <si>
    <t xml:space="preserve">501-045000-8012        </t>
  </si>
  <si>
    <t xml:space="preserve">Sewer Line - New Connections            </t>
  </si>
  <si>
    <t xml:space="preserve">501-045000-8108        </t>
  </si>
  <si>
    <t xml:space="preserve">501-045000-8150        </t>
  </si>
  <si>
    <t xml:space="preserve">501-045000-8201        </t>
  </si>
  <si>
    <t>045000 ** SEWER DEPARTMENT **</t>
  </si>
  <si>
    <t xml:space="preserve">501-046000-0000        </t>
  </si>
  <si>
    <t xml:space="preserve">** TREATMENT PLANT DEPARTMENT **        </t>
  </si>
  <si>
    <t xml:space="preserve">501-046000-1183        </t>
  </si>
  <si>
    <t xml:space="preserve">501-046000-1283        </t>
  </si>
  <si>
    <t xml:space="preserve">501-046000-2100        </t>
  </si>
  <si>
    <t xml:space="preserve">501-046000-2210        </t>
  </si>
  <si>
    <t xml:space="preserve">501-046000-2300        </t>
  </si>
  <si>
    <t xml:space="preserve">501-046000-2400        </t>
  </si>
  <si>
    <t xml:space="preserve">501-046000-2600        </t>
  </si>
  <si>
    <t xml:space="preserve">501-046000-2700        </t>
  </si>
  <si>
    <t xml:space="preserve">501-046000-2800        </t>
  </si>
  <si>
    <t xml:space="preserve">501-046000-3100        </t>
  </si>
  <si>
    <t xml:space="preserve">501-046000-3101        </t>
  </si>
  <si>
    <t xml:space="preserve">501-046000-3310        </t>
  </si>
  <si>
    <t xml:space="preserve">501-046000-3315        </t>
  </si>
  <si>
    <t xml:space="preserve">501-046000-3320        </t>
  </si>
  <si>
    <t xml:space="preserve">501-046000-3600        </t>
  </si>
  <si>
    <t xml:space="preserve">501-046000-5110        </t>
  </si>
  <si>
    <t xml:space="preserve">501-046000-5210        </t>
  </si>
  <si>
    <t xml:space="preserve">501-046000-5230        </t>
  </si>
  <si>
    <t xml:space="preserve">501-046000-5410        </t>
  </si>
  <si>
    <t xml:space="preserve">501-046000-5510        </t>
  </si>
  <si>
    <t xml:space="preserve">501-046000-5530        </t>
  </si>
  <si>
    <t xml:space="preserve">501-046000-5540        </t>
  </si>
  <si>
    <t xml:space="preserve">501-046000-5806        </t>
  </si>
  <si>
    <t xml:space="preserve">501-046000-5810        </t>
  </si>
  <si>
    <t xml:space="preserve">Dues &amp; Association Membership           </t>
  </si>
  <si>
    <t xml:space="preserve">501-046000-5836        </t>
  </si>
  <si>
    <t xml:space="preserve">501-046000-6001        </t>
  </si>
  <si>
    <t xml:space="preserve">501-046000-6004        </t>
  </si>
  <si>
    <t xml:space="preserve">Medical &amp; Laboratory Supplies           </t>
  </si>
  <si>
    <t xml:space="preserve">501-046000-6005        </t>
  </si>
  <si>
    <t xml:space="preserve">501-046000-6007        </t>
  </si>
  <si>
    <t xml:space="preserve">501-046000-6008        </t>
  </si>
  <si>
    <t xml:space="preserve">501-046000-6009        </t>
  </si>
  <si>
    <t xml:space="preserve">501-046000-6011        </t>
  </si>
  <si>
    <t xml:space="preserve">501-046000-6014        </t>
  </si>
  <si>
    <t xml:space="preserve">501-046000-6022        </t>
  </si>
  <si>
    <t xml:space="preserve">Sludge Disposal                         </t>
  </si>
  <si>
    <t xml:space="preserve">501-046000-6026        </t>
  </si>
  <si>
    <t xml:space="preserve">501-046000-8101        </t>
  </si>
  <si>
    <t xml:space="preserve">501-046000-8108        </t>
  </si>
  <si>
    <t>046000 ** TREATMENT PLANT DEPARTMENT **</t>
  </si>
  <si>
    <t xml:space="preserve">100-012220-2840        </t>
  </si>
  <si>
    <t xml:space="preserve">100-011001-0001        </t>
  </si>
  <si>
    <t xml:space="preserve">Real Estate Current Year                </t>
  </si>
  <si>
    <t xml:space="preserve">100-011001-0002        </t>
  </si>
  <si>
    <t xml:space="preserve">Real Estate Delinquent Taxes            </t>
  </si>
  <si>
    <t xml:space="preserve">100-011001-0003        </t>
  </si>
  <si>
    <t xml:space="preserve">Real Estate Interest                    </t>
  </si>
  <si>
    <t xml:space="preserve">100-011001-0004        </t>
  </si>
  <si>
    <t xml:space="preserve">Real Estate Penalty                     </t>
  </si>
  <si>
    <t xml:space="preserve">100-011020-0001        </t>
  </si>
  <si>
    <t xml:space="preserve">Public Service                          </t>
  </si>
  <si>
    <t xml:space="preserve">100-011030-0001        </t>
  </si>
  <si>
    <t xml:space="preserve">Personal Property Taxes                 </t>
  </si>
  <si>
    <t xml:space="preserve">100-011030-0002        </t>
  </si>
  <si>
    <t xml:space="preserve">Personal Property Delinquent Taxes      </t>
  </si>
  <si>
    <t xml:space="preserve">100-011060-0001        </t>
  </si>
  <si>
    <t xml:space="preserve">Personal Property Penalty               </t>
  </si>
  <si>
    <t xml:space="preserve">100-011060-0002        </t>
  </si>
  <si>
    <t xml:space="preserve">Personal Property Interest              </t>
  </si>
  <si>
    <t xml:space="preserve">100-012010-0001        </t>
  </si>
  <si>
    <t xml:space="preserve">Local Sales Tax                         </t>
  </si>
  <si>
    <t xml:space="preserve">100-012020-0001        </t>
  </si>
  <si>
    <t xml:space="preserve">Electric                                </t>
  </si>
  <si>
    <t xml:space="preserve">100-012030-0001        </t>
  </si>
  <si>
    <t xml:space="preserve">Business License- FY 22-23              </t>
  </si>
  <si>
    <t xml:space="preserve">100-012030-0002        </t>
  </si>
  <si>
    <t xml:space="preserve">Business License-FY 19-20               </t>
  </si>
  <si>
    <t xml:space="preserve">100-012050-0001        </t>
  </si>
  <si>
    <t xml:space="preserve">Vehicle License                         </t>
  </si>
  <si>
    <t xml:space="preserve">100-012060-0001        </t>
  </si>
  <si>
    <t xml:space="preserve">Bank Franchise Taxes                    </t>
  </si>
  <si>
    <t xml:space="preserve">100-012080-0001        </t>
  </si>
  <si>
    <t xml:space="preserve">Cigarette Tax Revenue                   </t>
  </si>
  <si>
    <t xml:space="preserve">100-012100-0001        </t>
  </si>
  <si>
    <t xml:space="preserve">Lodging Taxes                           </t>
  </si>
  <si>
    <t xml:space="preserve">100-012110-0001        </t>
  </si>
  <si>
    <t xml:space="preserve">Meals Tax                               </t>
  </si>
  <si>
    <t xml:space="preserve">100-012110-0002        </t>
  </si>
  <si>
    <t xml:space="preserve">Meals Tax - Vendor Payments             </t>
  </si>
  <si>
    <t xml:space="preserve">100-012120-0001        </t>
  </si>
  <si>
    <t xml:space="preserve">Cottage Taxes                           </t>
  </si>
  <si>
    <t xml:space="preserve">100-012180-0001        </t>
  </si>
  <si>
    <t xml:space="preserve">Communication Sales Tax                 </t>
  </si>
  <si>
    <t xml:space="preserve">100-013030-0007        </t>
  </si>
  <si>
    <t xml:space="preserve">Zoning Permits                          </t>
  </si>
  <si>
    <t xml:space="preserve">100-013030-0008        </t>
  </si>
  <si>
    <t xml:space="preserve">Building Permits                        </t>
  </si>
  <si>
    <t xml:space="preserve">100-013030-0033        </t>
  </si>
  <si>
    <t xml:space="preserve">Yard Sales                              </t>
  </si>
  <si>
    <t xml:space="preserve">100-014010-0001        </t>
  </si>
  <si>
    <t xml:space="preserve">Court Fines &amp; Forfeitures               </t>
  </si>
  <si>
    <t xml:space="preserve">100-014010-0002        </t>
  </si>
  <si>
    <t xml:space="preserve">Parking Fines                           </t>
  </si>
  <si>
    <t xml:space="preserve">100-014010-0003        </t>
  </si>
  <si>
    <t xml:space="preserve">Court Mandated Restitution              </t>
  </si>
  <si>
    <t xml:space="preserve">100-015010-0001        </t>
  </si>
  <si>
    <t xml:space="preserve">Interest On Bank Deposits-REPO          </t>
  </si>
  <si>
    <t xml:space="preserve">100-015010-0002        </t>
  </si>
  <si>
    <t xml:space="preserve">Reserve Investment Interest             </t>
  </si>
  <si>
    <t xml:space="preserve">100-015010-0003        </t>
  </si>
  <si>
    <t xml:space="preserve">Interest - Parking Meter Account#0144   </t>
  </si>
  <si>
    <t xml:space="preserve">100-015010-0004        </t>
  </si>
  <si>
    <t xml:space="preserve">Interest Earnings BZ Bond Account       </t>
  </si>
  <si>
    <t xml:space="preserve">100-015010-0005        </t>
  </si>
  <si>
    <t xml:space="preserve">Interest- UB&amp;T Sch Constr Don8 Acct     </t>
  </si>
  <si>
    <t xml:space="preserve">100-015010-0006        </t>
  </si>
  <si>
    <t xml:space="preserve">Interest - Lease                        </t>
  </si>
  <si>
    <t xml:space="preserve">100-015010-0007        </t>
  </si>
  <si>
    <t xml:space="preserve">Credit Card Fees                        </t>
  </si>
  <si>
    <t xml:space="preserve">100-015020-0005        </t>
  </si>
  <si>
    <t xml:space="preserve">Rent - Pier Lease Agreement             </t>
  </si>
  <si>
    <t xml:space="preserve">100-015020-0006        </t>
  </si>
  <si>
    <t xml:space="preserve">Vendor's Rental Fee Concession          </t>
  </si>
  <si>
    <t xml:space="preserve">100-015020-0008        </t>
  </si>
  <si>
    <t xml:space="preserve">Rent - Tower Lease                      </t>
  </si>
  <si>
    <t xml:space="preserve">100-015020-0009        </t>
  </si>
  <si>
    <t xml:space="preserve">Rent - Town Owned Property              </t>
  </si>
  <si>
    <t xml:space="preserve">100-015020-0011        </t>
  </si>
  <si>
    <t xml:space="preserve">Rent - Chamber 106 Hawthorne St         </t>
  </si>
  <si>
    <t xml:space="preserve">100-015020-0012        </t>
  </si>
  <si>
    <t xml:space="preserve">Rental of Town Center Facility          </t>
  </si>
  <si>
    <t xml:space="preserve">100-016070-0002        </t>
  </si>
  <si>
    <t xml:space="preserve">Permit Parking                          </t>
  </si>
  <si>
    <t xml:space="preserve">100-016070-0003        </t>
  </si>
  <si>
    <t xml:space="preserve">Parking Space Rental Businesses         </t>
  </si>
  <si>
    <t xml:space="preserve">100-016070-0004        </t>
  </si>
  <si>
    <t xml:space="preserve">Ent/Town Row Land Use Permit            </t>
  </si>
  <si>
    <t xml:space="preserve">100-016070-0005        </t>
  </si>
  <si>
    <t xml:space="preserve">Permit Parking RE Owners                </t>
  </si>
  <si>
    <t xml:space="preserve">100-016080-0002        </t>
  </si>
  <si>
    <t xml:space="preserve">Waste Collection &amp; Disposal             </t>
  </si>
  <si>
    <t xml:space="preserve">100-016080-0050        </t>
  </si>
  <si>
    <t xml:space="preserve">Negligent Property Upkeep Charges       </t>
  </si>
  <si>
    <t xml:space="preserve">100-016080-1000        </t>
  </si>
  <si>
    <t xml:space="preserve">Carry-over From Prior Year              </t>
  </si>
  <si>
    <t xml:space="preserve">100-018000-0001        </t>
  </si>
  <si>
    <t xml:space="preserve">Miscellaneous Revenue                   </t>
  </si>
  <si>
    <t xml:space="preserve">100-018000-0002        </t>
  </si>
  <si>
    <t xml:space="preserve">Sale of Surplus Items                   </t>
  </si>
  <si>
    <t xml:space="preserve">100-018000-0003        </t>
  </si>
  <si>
    <t xml:space="preserve">Merchandise Sales                       </t>
  </si>
  <si>
    <t xml:space="preserve">100-018000-0004        </t>
  </si>
  <si>
    <t xml:space="preserve">Scrap Metal Recycling Proceeds          </t>
  </si>
  <si>
    <t xml:space="preserve">100-018990-0003        </t>
  </si>
  <si>
    <t xml:space="preserve">Special Events Revenue                  </t>
  </si>
  <si>
    <t xml:space="preserve">100-018990-0004        </t>
  </si>
  <si>
    <t xml:space="preserve">Delinquent Tax Sale Proceeds            </t>
  </si>
  <si>
    <t xml:space="preserve">100-018990-0006        </t>
  </si>
  <si>
    <t xml:space="preserve">Sch Constr Donations - Restricted       </t>
  </si>
  <si>
    <t xml:space="preserve">100-018990-0010        </t>
  </si>
  <si>
    <t xml:space="preserve">Misc. Refund                            </t>
  </si>
  <si>
    <t xml:space="preserve">100-018990-0011        </t>
  </si>
  <si>
    <t xml:space="preserve">Misc T1 school connection               </t>
  </si>
  <si>
    <t xml:space="preserve">100-018990-0013        </t>
  </si>
  <si>
    <t xml:space="preserve">Misc Refund From Insurance Claims       </t>
  </si>
  <si>
    <t xml:space="preserve">100-018990-0021        </t>
  </si>
  <si>
    <t xml:space="preserve">Bad check fee/collection fee            </t>
  </si>
  <si>
    <t xml:space="preserve">100-018990-0025        </t>
  </si>
  <si>
    <t xml:space="preserve">Admin Fee - Delinquent Collections      </t>
  </si>
  <si>
    <t xml:space="preserve">100-018990-9995        </t>
  </si>
  <si>
    <t xml:space="preserve">VRSA Risk Management Grant Proceeds     </t>
  </si>
  <si>
    <t xml:space="preserve">100-018990-9996        </t>
  </si>
  <si>
    <t xml:space="preserve">NFWF Living Shoreline Grant Revenue     </t>
  </si>
  <si>
    <t xml:space="preserve">100-018990-9997        </t>
  </si>
  <si>
    <t xml:space="preserve">Marketing Leverage Grant Revenue        </t>
  </si>
  <si>
    <t xml:space="preserve">100-018990-9998        </t>
  </si>
  <si>
    <t xml:space="preserve">VA Land Conservation Grant Revenue      </t>
  </si>
  <si>
    <t xml:space="preserve">100-018990-9999        </t>
  </si>
  <si>
    <t xml:space="preserve">Unidentified Revenue                    </t>
  </si>
  <si>
    <t xml:space="preserve">100-022010-0905        </t>
  </si>
  <si>
    <t xml:space="preserve">100-024010-0001        </t>
  </si>
  <si>
    <t xml:space="preserve">Law Enforcement Assistance              </t>
  </si>
  <si>
    <t xml:space="preserve">100-024010-0003        </t>
  </si>
  <si>
    <t xml:space="preserve">100-024010-0004        </t>
  </si>
  <si>
    <t xml:space="preserve">P2P Vehicle Share Distributions         </t>
  </si>
  <si>
    <t xml:space="preserve">100-024010-0005        </t>
  </si>
  <si>
    <t xml:space="preserve">SRO Grant Proceeds                      </t>
  </si>
  <si>
    <t xml:space="preserve">100-024010-0011        </t>
  </si>
  <si>
    <t xml:space="preserve">100-024020-0001        </t>
  </si>
  <si>
    <t xml:space="preserve">Fire Department Grant                   </t>
  </si>
  <si>
    <t xml:space="preserve">100-024030-0002        </t>
  </si>
  <si>
    <t xml:space="preserve">Litter Control                          </t>
  </si>
  <si>
    <t xml:space="preserve">100-024070-0001        </t>
  </si>
  <si>
    <t xml:space="preserve">WanderLove Grant Proceeds               </t>
  </si>
  <si>
    <t xml:space="preserve">100-024070-0003        </t>
  </si>
  <si>
    <t xml:space="preserve">50 Years of Love Grant Proceeds         </t>
  </si>
  <si>
    <t xml:space="preserve">100-024070-0004        </t>
  </si>
  <si>
    <t xml:space="preserve">Green Streets Grant - Award#18268       </t>
  </si>
  <si>
    <t xml:space="preserve">100-024070-0005        </t>
  </si>
  <si>
    <t>Wayfinding Signage Grant - CB Foundation</t>
  </si>
  <si>
    <t xml:space="preserve">100-024070-0006        </t>
  </si>
  <si>
    <t xml:space="preserve">Gateway &amp; Wayfinding Signage Grant-DHCD </t>
  </si>
  <si>
    <t xml:space="preserve">100-024090-0004        </t>
  </si>
  <si>
    <t xml:space="preserve">Loan Funds Received                     </t>
  </si>
  <si>
    <t xml:space="preserve">100-024095-0005        </t>
  </si>
  <si>
    <t xml:space="preserve">Pedestrian Plaza - VDOT Grant           </t>
  </si>
  <si>
    <t xml:space="preserve">100-024095-0007        </t>
  </si>
  <si>
    <t xml:space="preserve">Ped Plaza - DHDC Reimburse              </t>
  </si>
  <si>
    <t xml:space="preserve">100-024199-0002        </t>
  </si>
  <si>
    <t xml:space="preserve">State Highway Funds                     </t>
  </si>
  <si>
    <t xml:space="preserve">100-032030-0001        </t>
  </si>
  <si>
    <t xml:space="preserve">DMV Grant                               </t>
  </si>
  <si>
    <t xml:space="preserve">100-032030-0002        </t>
  </si>
  <si>
    <t xml:space="preserve">CARES ACT RELIEF FUNDS Received         </t>
  </si>
  <si>
    <t xml:space="preserve">100-032030-0003        </t>
  </si>
  <si>
    <t xml:space="preserve">ARPA Police Funds                       </t>
  </si>
  <si>
    <t xml:space="preserve">100-032030-0004        </t>
  </si>
  <si>
    <t xml:space="preserve">DCJS LOLE Grant                         </t>
  </si>
  <si>
    <t xml:space="preserve">100-041040-0003        </t>
  </si>
  <si>
    <t xml:space="preserve">Debt Proceeds 2021 Bond Refinancing     </t>
  </si>
  <si>
    <t xml:space="preserve">100-090000-0002        </t>
  </si>
  <si>
    <t xml:space="preserve">Transfer from Reserve                   </t>
  </si>
  <si>
    <t xml:space="preserve">100-090000-0007        </t>
  </si>
  <si>
    <t xml:space="preserve">Transfer from Captial Projects Fund     </t>
  </si>
  <si>
    <t xml:space="preserve">100-090000-0100        </t>
  </si>
  <si>
    <t xml:space="preserve">Carry-Over From Prior Year              </t>
  </si>
  <si>
    <t>100 General Fund Revenue Total</t>
  </si>
  <si>
    <t xml:space="preserve">Deposit Slips                         </t>
  </si>
  <si>
    <t xml:space="preserve">503-016080-0001        </t>
  </si>
  <si>
    <t xml:space="preserve">Water Charges                           </t>
  </si>
  <si>
    <t xml:space="preserve">503-016080-0003        </t>
  </si>
  <si>
    <t xml:space="preserve">Penalty                                 </t>
  </si>
  <si>
    <t xml:space="preserve">503-016080-0004        </t>
  </si>
  <si>
    <t xml:space="preserve">Interest                                </t>
  </si>
  <si>
    <t xml:space="preserve">503-016080-0005        </t>
  </si>
  <si>
    <t xml:space="preserve">New Water Connection Fees               </t>
  </si>
  <si>
    <t xml:space="preserve">503-016080-0006        </t>
  </si>
  <si>
    <t xml:space="preserve">Reconnection Fees                       </t>
  </si>
  <si>
    <t xml:space="preserve">503-016080-1000        </t>
  </si>
  <si>
    <t xml:space="preserve">503-018000-0001        </t>
  </si>
  <si>
    <t xml:space="preserve">503-019010-0002        </t>
  </si>
  <si>
    <t xml:space="preserve">503-032020-0001        </t>
  </si>
  <si>
    <t xml:space="preserve">Debt Proceeds - USDA                    </t>
  </si>
  <si>
    <t xml:space="preserve">503-032020-0002        </t>
  </si>
  <si>
    <t xml:space="preserve">Grant Proceeds - USDA Rural Development </t>
  </si>
  <si>
    <t xml:space="preserve">503-041040-0002        </t>
  </si>
  <si>
    <t xml:space="preserve">Debt Proceeds-Water Sys Improvement     </t>
  </si>
  <si>
    <t xml:space="preserve">503-041040-0003        </t>
  </si>
  <si>
    <t>503 Water Fund Revenue Total</t>
  </si>
  <si>
    <t xml:space="preserve">501-016080-0002        </t>
  </si>
  <si>
    <t xml:space="preserve">Sewer Charges                           </t>
  </si>
  <si>
    <t xml:space="preserve">501-016080-0003        </t>
  </si>
  <si>
    <t xml:space="preserve">501-016080-0004        </t>
  </si>
  <si>
    <t xml:space="preserve">501-016080-0006        </t>
  </si>
  <si>
    <t xml:space="preserve">Connection Fees - Sewer                 </t>
  </si>
  <si>
    <t xml:space="preserve">501-016080-0009        </t>
  </si>
  <si>
    <t xml:space="preserve">Septage Receiving                       </t>
  </si>
  <si>
    <t xml:space="preserve">501-016080-0010        </t>
  </si>
  <si>
    <t xml:space="preserve">Wastewater Proccesing Fee               </t>
  </si>
  <si>
    <t xml:space="preserve">501-016080-0011        </t>
  </si>
  <si>
    <t xml:space="preserve">WWPUP County Payments                   </t>
  </si>
  <si>
    <t xml:space="preserve">501-016080-0013        </t>
  </si>
  <si>
    <t xml:space="preserve">County Share of Capital Improvement     </t>
  </si>
  <si>
    <t xml:space="preserve">501-016080-1000        </t>
  </si>
  <si>
    <t xml:space="preserve">501-019010-0002        </t>
  </si>
  <si>
    <t xml:space="preserve">501-032020-0001        </t>
  </si>
  <si>
    <t xml:space="preserve">501-032020-0002        </t>
  </si>
  <si>
    <t xml:space="preserve">501-041020-0001        </t>
  </si>
  <si>
    <t xml:space="preserve">Gain on sale of assets                  </t>
  </si>
  <si>
    <t xml:space="preserve">501-041040-0003        </t>
  </si>
  <si>
    <t>501 Sewer &amp; WWTP Fund Revenue Total</t>
  </si>
  <si>
    <t>Total Sewer &amp; WWTP Expenditures</t>
  </si>
  <si>
    <t xml:space="preserve">100-024010-0006        </t>
  </si>
  <si>
    <t>Moped and ATV Sales Tax</t>
  </si>
  <si>
    <t>Marketing</t>
  </si>
  <si>
    <t>100-081510-5600</t>
  </si>
  <si>
    <t xml:space="preserve">100-012220-3101        </t>
  </si>
  <si>
    <t>Administration of High Deductible Health Plan</t>
  </si>
  <si>
    <t xml:space="preserve">503-095000-0000        </t>
  </si>
  <si>
    <t xml:space="preserve">503-095000-5800        </t>
  </si>
  <si>
    <t xml:space="preserve">Miscellaneous                           </t>
  </si>
  <si>
    <t xml:space="preserve">503-095000-9111        </t>
  </si>
  <si>
    <t xml:space="preserve">503-095000-9113        </t>
  </si>
  <si>
    <t xml:space="preserve">503-095000-9114        </t>
  </si>
  <si>
    <t xml:space="preserve">USDA Rural Dev-Prin (Jet Truck) 50%     </t>
  </si>
  <si>
    <t xml:space="preserve">503-095000-9115        </t>
  </si>
  <si>
    <t xml:space="preserve">Rural Dev Loan USDA-Prin (Jet Truck)50% </t>
  </si>
  <si>
    <t xml:space="preserve">503-095000-9116        </t>
  </si>
  <si>
    <t xml:space="preserve">VRA-2017 Water Revenue Bond Principal   </t>
  </si>
  <si>
    <t xml:space="preserve">503-095000-9118        </t>
  </si>
  <si>
    <t xml:space="preserve">2014 GO Bond - Principal                </t>
  </si>
  <si>
    <t xml:space="preserve">503-095000-9121        </t>
  </si>
  <si>
    <t xml:space="preserve">503-095000-9123        </t>
  </si>
  <si>
    <t xml:space="preserve">Rural Dev Loan USDA-Int (Jet Truck) 50% </t>
  </si>
  <si>
    <t xml:space="preserve">503-095000-9126        </t>
  </si>
  <si>
    <t xml:space="preserve">USDA Rural Dev-Int (Jet Truck) 50%      </t>
  </si>
  <si>
    <t xml:space="preserve">503-095000-9128        </t>
  </si>
  <si>
    <t xml:space="preserve">2014 GO Bond - Interest                 </t>
  </si>
  <si>
    <t xml:space="preserve">503-095000-9130        </t>
  </si>
  <si>
    <t xml:space="preserve">503-095000-9136        </t>
  </si>
  <si>
    <t xml:space="preserve">VRA-2017 Water Revenue Bond Interes     </t>
  </si>
  <si>
    <t xml:space="preserve">503-095000-9145        </t>
  </si>
  <si>
    <t xml:space="preserve">VRA-VA Water Revolvng Fund 2017 Int     </t>
  </si>
  <si>
    <t>503 Water Fund Expend Total</t>
  </si>
  <si>
    <t xml:space="preserve">501-095000-0000        </t>
  </si>
  <si>
    <t xml:space="preserve">** UTILITY DEBT SERVICE **              </t>
  </si>
  <si>
    <t xml:space="preserve">501-095000-5800        </t>
  </si>
  <si>
    <t xml:space="preserve">501-095000-9110        </t>
  </si>
  <si>
    <t xml:space="preserve">2017 GO Bond - Principal Carter Bk      </t>
  </si>
  <si>
    <t xml:space="preserve">501-095000-9111        </t>
  </si>
  <si>
    <t xml:space="preserve">501-095000-9113        </t>
  </si>
  <si>
    <t xml:space="preserve">I&amp;I Principal Payment Phase III         </t>
  </si>
  <si>
    <t xml:space="preserve">501-095000-9114        </t>
  </si>
  <si>
    <t xml:space="preserve">501-095000-9115        </t>
  </si>
  <si>
    <t xml:space="preserve">501-095000-9117        </t>
  </si>
  <si>
    <t xml:space="preserve">2013 Bond - Principal                   </t>
  </si>
  <si>
    <t xml:space="preserve">501-095000-9118        </t>
  </si>
  <si>
    <t xml:space="preserve">501-095000-9119        </t>
  </si>
  <si>
    <t xml:space="preserve">501-095000-9121        </t>
  </si>
  <si>
    <t xml:space="preserve">501-095000-9123        </t>
  </si>
  <si>
    <t xml:space="preserve">501-095000-9124        </t>
  </si>
  <si>
    <t xml:space="preserve">WWTP VRA 08-09 Upgrade Principal        </t>
  </si>
  <si>
    <t xml:space="preserve">501-095000-9125        </t>
  </si>
  <si>
    <t xml:space="preserve">I&amp;I Interest Payment Phase III          </t>
  </si>
  <si>
    <t xml:space="preserve">501-095000-9126        </t>
  </si>
  <si>
    <t xml:space="preserve">501-095000-9127        </t>
  </si>
  <si>
    <t xml:space="preserve">2013 Bond - Interest                    </t>
  </si>
  <si>
    <t xml:space="preserve">501-095000-9128        </t>
  </si>
  <si>
    <t xml:space="preserve">501-095000-9129        </t>
  </si>
  <si>
    <t xml:space="preserve">Bank Of America Lease - Interest        </t>
  </si>
  <si>
    <t xml:space="preserve">501-095000-9130        </t>
  </si>
  <si>
    <t xml:space="preserve">2017 Go Bond - Interest Carter Bank     </t>
  </si>
  <si>
    <t xml:space="preserve">100-016082-0001        </t>
  </si>
  <si>
    <t>Trash Collection Fees</t>
  </si>
  <si>
    <t>2021 Adopted Budget</t>
  </si>
  <si>
    <t>2021 Amended Budget</t>
  </si>
  <si>
    <t xml:space="preserve">100-015012-0001        </t>
  </si>
  <si>
    <t>Interest - LGIP Investments</t>
  </si>
  <si>
    <t xml:space="preserve">100-016082-0002        </t>
  </si>
  <si>
    <t>Trash Collection Penalty &amp; Interest</t>
  </si>
  <si>
    <t xml:space="preserve">100-018990-9993       </t>
  </si>
  <si>
    <t>VA Community Flood Preparedness Grant</t>
  </si>
  <si>
    <t xml:space="preserve">100-018990-9994       </t>
  </si>
  <si>
    <t>Colonial Beach Greenspace Grant Proceeds</t>
  </si>
  <si>
    <t xml:space="preserve">2024 PPTRA Reimbursements               </t>
  </si>
  <si>
    <t xml:space="preserve">100-022010-1000        </t>
  </si>
  <si>
    <t xml:space="preserve">VA Land Conservation Grant   </t>
  </si>
  <si>
    <t xml:space="preserve">Car Rental Tax                         </t>
  </si>
  <si>
    <t>Rolling Stock Tax</t>
  </si>
  <si>
    <t xml:space="preserve">100-032030-0005      </t>
  </si>
  <si>
    <t>DCJS Bryne/JAG Grant</t>
  </si>
  <si>
    <t xml:space="preserve">100-090000-0006      </t>
  </si>
  <si>
    <t>Transfer from Sewer Fund</t>
  </si>
  <si>
    <t xml:space="preserve">100-090000-0008        </t>
  </si>
  <si>
    <t>Transfer from Erosion Fund</t>
  </si>
  <si>
    <t xml:space="preserve">100-032030-0006        </t>
  </si>
  <si>
    <t xml:space="preserve">ARPA Law Enforcement Equipment Grant    </t>
  </si>
  <si>
    <t xml:space="preserve">100-032030-0007        </t>
  </si>
  <si>
    <t>ARPA Tourism Grant</t>
  </si>
  <si>
    <t>2022 Adopted Budget</t>
  </si>
  <si>
    <t>2022 Amended Budget</t>
  </si>
  <si>
    <t>2023 Adopted Budget</t>
  </si>
  <si>
    <t>2023 Amended Budget</t>
  </si>
  <si>
    <t>2024 Adopted Budget</t>
  </si>
  <si>
    <t>2024 Amended Budget @ 1/31/24</t>
  </si>
  <si>
    <t>2024 Actual @ 1/31/2024</t>
  </si>
  <si>
    <t xml:space="preserve">FY XX Contingency                       </t>
  </si>
  <si>
    <t>100-012100-3310</t>
  </si>
  <si>
    <t xml:space="preserve">Repairs &amp; Maintenance-TOWN HALL         </t>
  </si>
  <si>
    <t xml:space="preserve">Education &amp; Conferences                 </t>
  </si>
  <si>
    <t>100-043100-5800</t>
  </si>
  <si>
    <t xml:space="preserve">Defensive Driving Education             </t>
  </si>
  <si>
    <t>100-071100-6011</t>
  </si>
  <si>
    <t xml:space="preserve">Printing &amp; Outsourcing                      </t>
  </si>
  <si>
    <t xml:space="preserve">IRS Penalties &amp; Interest                </t>
  </si>
  <si>
    <t>100-082602-0000</t>
  </si>
  <si>
    <t>*VA Community Flood Preparedness Grant*</t>
  </si>
  <si>
    <t>100-082602-3100</t>
  </si>
  <si>
    <t>082602 * VA Community Flood Preparedness Grant*</t>
  </si>
  <si>
    <t xml:space="preserve">100-031100-5520        </t>
  </si>
  <si>
    <t>Fares</t>
  </si>
  <si>
    <t xml:space="preserve">100-012550-6000        </t>
  </si>
  <si>
    <t>VRSA Risk Management Grant Expenditures</t>
  </si>
  <si>
    <t xml:space="preserve">100-012220-8202        </t>
  </si>
  <si>
    <t xml:space="preserve">100-071100-3500        </t>
  </si>
  <si>
    <t>2024 Amended Budget @ 01/31/2024</t>
  </si>
  <si>
    <t>2024 Actual @ 01/31/2024</t>
  </si>
  <si>
    <t xml:space="preserve">Printing            </t>
  </si>
  <si>
    <t>100-012220-1600</t>
  </si>
  <si>
    <t>Recruitment &amp; Retention Expenses</t>
  </si>
  <si>
    <t>Community Outreach and Events</t>
  </si>
  <si>
    <t xml:space="preserve">100-071100-1283        </t>
  </si>
  <si>
    <t xml:space="preserve">Salaries &amp; Wages Overtime      </t>
  </si>
  <si>
    <t xml:space="preserve">100-071100-5530        </t>
  </si>
  <si>
    <t>Subsistence &amp; Lodging</t>
  </si>
  <si>
    <t>100-071100-8101</t>
  </si>
  <si>
    <t>Azalea Park Project</t>
  </si>
  <si>
    <t>100-071100-8102</t>
  </si>
  <si>
    <t>Eleanor Park Project - Phase 1</t>
  </si>
  <si>
    <t>100-081510-8204</t>
  </si>
  <si>
    <t>Gateway Signage</t>
  </si>
  <si>
    <t xml:space="preserve">503-044000-8212        </t>
  </si>
  <si>
    <t>Capital Projects</t>
  </si>
  <si>
    <t>501-046000-3130</t>
  </si>
  <si>
    <t xml:space="preserve">Repairs &amp; Maintenance Equipment                  </t>
  </si>
  <si>
    <t xml:space="preserve">Repairs &amp; Maintenance Equipment                   </t>
  </si>
  <si>
    <t>095000**UTILITY DEBT SERVICE**</t>
  </si>
  <si>
    <t>501-099999-0000</t>
  </si>
  <si>
    <t>**TRANSFERS**</t>
  </si>
  <si>
    <t>501-099999-9001</t>
  </si>
  <si>
    <t>Transfer to General Fund</t>
  </si>
  <si>
    <t>099999**TRANSFERS**</t>
  </si>
  <si>
    <t xml:space="preserve">503-099999-9001        </t>
  </si>
  <si>
    <t>Transfer from Capital Improvement Fund</t>
  </si>
  <si>
    <t xml:space="preserve">503-016080-0007        </t>
  </si>
  <si>
    <t>Additional Connection Fees</t>
  </si>
  <si>
    <t>Utility Shut Off Fees</t>
  </si>
  <si>
    <t xml:space="preserve">503-016080-0008        </t>
  </si>
  <si>
    <t xml:space="preserve">503-016080-0012        </t>
  </si>
  <si>
    <t>Plan Review Fees</t>
  </si>
  <si>
    <t xml:space="preserve">503-016080-0014        </t>
  </si>
  <si>
    <t xml:space="preserve">503-016080-0015        </t>
  </si>
  <si>
    <t>Inspection Fees</t>
  </si>
  <si>
    <t>Availability Fees</t>
  </si>
  <si>
    <t xml:space="preserve">501-018900-0001        </t>
  </si>
  <si>
    <t>Wastewater Agreement Settlement Proceeds</t>
  </si>
  <si>
    <t xml:space="preserve">501-016080-0012        </t>
  </si>
  <si>
    <t>Plan Review Fee</t>
  </si>
  <si>
    <t xml:space="preserve">501-016080-0014    </t>
  </si>
  <si>
    <t xml:space="preserve">501-016080-0015      </t>
  </si>
  <si>
    <t>Availability Fee</t>
  </si>
  <si>
    <t>Mileage Reimbursement</t>
  </si>
  <si>
    <t>Convention &amp; Education</t>
  </si>
  <si>
    <t xml:space="preserve">Training &amp; Education         </t>
  </si>
  <si>
    <t>100-012530-6003</t>
  </si>
  <si>
    <t>100-071100-6002</t>
  </si>
  <si>
    <t xml:space="preserve">Printing                      </t>
  </si>
  <si>
    <t>Evidence Equipment</t>
  </si>
  <si>
    <t xml:space="preserve">Salaries &amp; Wages  - Part Time                      </t>
  </si>
  <si>
    <t xml:space="preserve">100-012100-1314        </t>
  </si>
  <si>
    <t xml:space="preserve">Printer Ink </t>
  </si>
  <si>
    <t xml:space="preserve">Salaries &amp; Wages Part-time         </t>
  </si>
  <si>
    <t>100-071100-5410</t>
  </si>
  <si>
    <t xml:space="preserve">Rental Equipment </t>
  </si>
  <si>
    <t xml:space="preserve">Printing         </t>
  </si>
  <si>
    <t xml:space="preserve">100-071100-3310        </t>
  </si>
  <si>
    <t>Repairs &amp; Maintenance</t>
  </si>
  <si>
    <t xml:space="preserve">100-072700-0000        </t>
  </si>
  <si>
    <t xml:space="preserve">** LOCAL RADIO - WWER 88.1 FM **                  </t>
  </si>
  <si>
    <t xml:space="preserve">100-072700-5605        </t>
  </si>
  <si>
    <t>072700 ** LOCAL RADIO - WWER 88.1 FM **</t>
  </si>
  <si>
    <t>FY2025 Projected Revenue</t>
  </si>
  <si>
    <t>Deficit</t>
  </si>
  <si>
    <t>Adjusted FY2025 Revenue Projections @ 0.78 RE Rate</t>
  </si>
  <si>
    <t>Original    FY2025 Revenue Projections @ 0.78 RE Rate</t>
  </si>
  <si>
    <t>Original    FY2025 Proposed Budget</t>
  </si>
  <si>
    <t xml:space="preserve">Rental Equipment      </t>
  </si>
  <si>
    <t xml:space="preserve">Adjusted FY2025 Revenue Projections @$213.50/quarter </t>
  </si>
  <si>
    <t>Adjusted FY2025 Revenue Projections @$226.00</t>
  </si>
  <si>
    <t>Adjusted FY2025 Revenue Projections @$91.50/quarter</t>
  </si>
  <si>
    <t>Adjusted    FY2025 Proposed Budget w/salary adjustments</t>
  </si>
  <si>
    <t>Adjusted FY2025 Revenue Projections @ 0.78 RE Rate &amp; 2% increase in Meals, Lodging &amp; Cottage Tax</t>
  </si>
  <si>
    <t>Adjusted FY25 Proposed Expenditures - with salary adjustments</t>
  </si>
  <si>
    <t>Adjusted FY2025 Revenue Projections @$96.00/quarter - @5%</t>
  </si>
  <si>
    <t>Adjusted FY2025 Revenue Projections @$224.00/quarter (5%)</t>
  </si>
  <si>
    <t>Adjusted    FY2025 Proposed Budget w/ salary adjustments &amp; council revisions</t>
  </si>
  <si>
    <t xml:space="preserve">100-081100-1383        </t>
  </si>
  <si>
    <t xml:space="preserve">Salaries &amp; Wages Part Time   </t>
  </si>
  <si>
    <t>Removed SR Planner, funded Planning Tech 12 mos</t>
  </si>
  <si>
    <t>Added PT Admin</t>
  </si>
  <si>
    <t>Zoning/Planning Consult $87K, site review $10K, minutes $10K, Grass cutting $10K, Comp Plan $10K</t>
  </si>
  <si>
    <t>Reduced for HR mgr allocation</t>
  </si>
  <si>
    <t xml:space="preserve">** DIRECTOR OF FINANCE **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</si>
</sst>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&quot;$&quot;#,##0.00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3" fontId="9" fillId="0" borderId="0" applyFont="0" applyFill="0" applyBorder="0" applyAlignment="0" applyProtection="0"/>
    <xf numFmtId="0" fontId="9" fillId="0" borderId="0"/>
    <xf numFmtId="0" fontId="6" fillId="0" borderId="0"/>
    <xf numFmtId="43" fontId="6" fillId="0" borderId="0" applyFont="0" applyFill="0" applyBorder="0" applyAlignment="0" applyProtection="0"/>
    <xf numFmtId="0" fontId="9" fillId="0" borderId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6">
    <xf numFmtId="0" fontId="0" fillId="0" borderId="0" xfId="0"/>
    <xf numFmtId="0" fontId="8" fillId="2" borderId="0" xfId="0" applyFont="1" applyFill="1" applyProtection="1">
      <protection locked="0"/>
    </xf>
    <xf numFmtId="0" fontId="8" fillId="2" borderId="1" xfId="0" applyFont="1" applyFill="1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Protection="1">
      <protection locked="0"/>
    </xf>
    <xf numFmtId="39" fontId="0" fillId="0" borderId="0" xfId="0" applyNumberFormat="1" applyProtection="1">
      <protection locked="0"/>
    </xf>
    <xf numFmtId="39" fontId="7" fillId="2" borderId="0" xfId="0" applyNumberFormat="1" applyFont="1" applyFill="1" applyProtection="1">
      <protection locked="0"/>
    </xf>
    <xf numFmtId="0" fontId="8" fillId="0" borderId="0" xfId="0" applyFont="1" applyProtection="1">
      <protection locked="0"/>
    </xf>
    <xf numFmtId="39" fontId="7" fillId="0" borderId="0" xfId="0" applyNumberFormat="1" applyFont="1" applyProtection="1">
      <protection locked="0"/>
    </xf>
    <xf numFmtId="0" fontId="9" fillId="0" borderId="0" xfId="2"/>
    <xf numFmtId="0" fontId="10" fillId="0" borderId="0" xfId="0" applyFont="1" applyProtection="1">
      <protection locked="0"/>
    </xf>
    <xf numFmtId="4" fontId="0" fillId="0" borderId="0" xfId="0" applyNumberFormat="1"/>
    <xf numFmtId="0" fontId="0" fillId="0" borderId="0" xfId="0" applyAlignment="1">
      <alignment wrapText="1"/>
    </xf>
    <xf numFmtId="39" fontId="0" fillId="0" borderId="0" xfId="0" applyNumberFormat="1"/>
    <xf numFmtId="0" fontId="13" fillId="2" borderId="1" xfId="7" applyFont="1" applyFill="1" applyBorder="1" applyProtection="1">
      <protection locked="0"/>
    </xf>
    <xf numFmtId="0" fontId="5" fillId="0" borderId="0" xfId="7"/>
    <xf numFmtId="0" fontId="5" fillId="0" borderId="0" xfId="7" applyProtection="1">
      <protection locked="0"/>
    </xf>
    <xf numFmtId="4" fontId="5" fillId="0" borderId="0" xfId="7" applyNumberFormat="1" applyProtection="1">
      <protection locked="0"/>
    </xf>
    <xf numFmtId="2" fontId="5" fillId="0" borderId="0" xfId="7" applyNumberFormat="1"/>
    <xf numFmtId="0" fontId="13" fillId="2" borderId="0" xfId="7" applyFont="1" applyFill="1" applyProtection="1">
      <protection locked="0"/>
    </xf>
    <xf numFmtId="4" fontId="13" fillId="2" borderId="0" xfId="7" applyNumberFormat="1" applyFont="1" applyFill="1" applyProtection="1">
      <protection locked="0"/>
    </xf>
    <xf numFmtId="4" fontId="7" fillId="2" borderId="0" xfId="7" applyNumberFormat="1" applyFont="1" applyFill="1" applyProtection="1">
      <protection locked="0"/>
    </xf>
    <xf numFmtId="3" fontId="5" fillId="0" borderId="0" xfId="7" applyNumberFormat="1" applyProtection="1">
      <protection locked="0"/>
    </xf>
    <xf numFmtId="0" fontId="13" fillId="2" borderId="1" xfId="7" applyFont="1" applyFill="1" applyBorder="1" applyAlignment="1" applyProtection="1">
      <alignment horizontal="center"/>
      <protection locked="0"/>
    </xf>
    <xf numFmtId="39" fontId="5" fillId="0" borderId="0" xfId="7" applyNumberFormat="1"/>
    <xf numFmtId="39" fontId="5" fillId="0" borderId="0" xfId="7" applyNumberFormat="1" applyProtection="1">
      <protection locked="0"/>
    </xf>
    <xf numFmtId="0" fontId="13" fillId="2" borderId="0" xfId="2" applyFont="1" applyFill="1" applyProtection="1">
      <protection locked="0"/>
    </xf>
    <xf numFmtId="4" fontId="13" fillId="2" borderId="0" xfId="2" applyNumberFormat="1" applyFont="1" applyFill="1" applyProtection="1">
      <protection locked="0"/>
    </xf>
    <xf numFmtId="0" fontId="9" fillId="0" borderId="0" xfId="2" applyProtection="1">
      <protection locked="0"/>
    </xf>
    <xf numFmtId="39" fontId="9" fillId="0" borderId="0" xfId="2" applyNumberFormat="1" applyProtection="1">
      <protection locked="0"/>
    </xf>
    <xf numFmtId="3" fontId="9" fillId="0" borderId="0" xfId="2" applyNumberFormat="1" applyProtection="1">
      <protection locked="0"/>
    </xf>
    <xf numFmtId="0" fontId="12" fillId="0" borderId="0" xfId="7" applyFont="1" applyProtection="1">
      <protection locked="0"/>
    </xf>
    <xf numFmtId="0" fontId="13" fillId="2" borderId="1" xfId="0" applyFont="1" applyFill="1" applyBorder="1" applyProtection="1">
      <protection locked="0"/>
    </xf>
    <xf numFmtId="0" fontId="0" fillId="4" borderId="0" xfId="0" applyFill="1"/>
    <xf numFmtId="39" fontId="0" fillId="4" borderId="0" xfId="0" applyNumberFormat="1" applyFill="1"/>
    <xf numFmtId="0" fontId="13" fillId="2" borderId="0" xfId="0" applyFont="1" applyFill="1" applyProtection="1">
      <protection locked="0"/>
    </xf>
    <xf numFmtId="4" fontId="13" fillId="2" borderId="0" xfId="0" applyNumberFormat="1" applyFont="1" applyFill="1" applyProtection="1">
      <protection locked="0"/>
    </xf>
    <xf numFmtId="0" fontId="0" fillId="0" borderId="0" xfId="0" applyAlignment="1">
      <alignment horizontal="right"/>
    </xf>
    <xf numFmtId="4" fontId="0" fillId="0" borderId="0" xfId="0" applyNumberFormat="1" applyProtection="1">
      <protection locked="0"/>
    </xf>
    <xf numFmtId="0" fontId="4" fillId="0" borderId="0" xfId="7" applyFont="1"/>
    <xf numFmtId="43" fontId="0" fillId="0" borderId="0" xfId="0" applyNumberFormat="1"/>
    <xf numFmtId="39" fontId="9" fillId="0" borderId="0" xfId="2" applyNumberFormat="1"/>
    <xf numFmtId="4" fontId="9" fillId="0" borderId="0" xfId="2" applyNumberFormat="1"/>
    <xf numFmtId="0" fontId="7" fillId="2" borderId="0" xfId="0" applyFont="1" applyFill="1" applyProtection="1">
      <protection locked="0"/>
    </xf>
    <xf numFmtId="4" fontId="7" fillId="2" borderId="0" xfId="0" applyNumberFormat="1" applyFont="1" applyFill="1" applyProtection="1">
      <protection locked="0"/>
    </xf>
    <xf numFmtId="0" fontId="7" fillId="2" borderId="0" xfId="7" applyFont="1" applyFill="1" applyProtection="1">
      <protection locked="0"/>
    </xf>
    <xf numFmtId="4" fontId="5" fillId="0" borderId="0" xfId="7" applyNumberFormat="1"/>
    <xf numFmtId="0" fontId="7" fillId="4" borderId="1" xfId="0" applyFont="1" applyFill="1" applyBorder="1" applyAlignment="1" applyProtection="1">
      <alignment horizontal="center" wrapText="1"/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39" fontId="0" fillId="4" borderId="0" xfId="0" applyNumberFormat="1" applyFill="1" applyProtection="1"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166" fontId="11" fillId="0" borderId="0" xfId="1" applyNumberFormat="1" applyFont="1" applyProtection="1">
      <protection locked="0"/>
    </xf>
    <xf numFmtId="0" fontId="14" fillId="0" borderId="0" xfId="0" applyFont="1" applyProtection="1">
      <protection locked="0"/>
    </xf>
    <xf numFmtId="39" fontId="14" fillId="0" borderId="0" xfId="0" applyNumberFormat="1" applyFont="1" applyProtection="1"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2" fillId="0" borderId="0" xfId="7" applyFont="1" applyProtection="1">
      <protection locked="0"/>
    </xf>
    <xf numFmtId="39" fontId="5" fillId="4" borderId="0" xfId="7" applyNumberFormat="1" applyFill="1" applyProtection="1">
      <protection locked="0"/>
    </xf>
    <xf numFmtId="4" fontId="5" fillId="4" borderId="0" xfId="7" applyNumberFormat="1" applyFill="1" applyProtection="1">
      <protection locked="0"/>
    </xf>
    <xf numFmtId="43" fontId="0" fillId="4" borderId="0" xfId="1" applyFont="1" applyFill="1"/>
    <xf numFmtId="49" fontId="0" fillId="0" borderId="0" xfId="1" applyNumberFormat="1" applyFont="1" applyProtection="1">
      <protection locked="0"/>
    </xf>
    <xf numFmtId="39" fontId="9" fillId="4" borderId="0" xfId="2" applyNumberFormat="1" applyFill="1" applyProtection="1">
      <protection locked="0"/>
    </xf>
    <xf numFmtId="4" fontId="0" fillId="4" borderId="0" xfId="0" applyNumberFormat="1" applyFill="1" applyProtection="1"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4" fontId="14" fillId="0" borderId="0" xfId="0" applyNumberFormat="1" applyFont="1" applyProtection="1">
      <protection locked="0"/>
    </xf>
    <xf numFmtId="4" fontId="14" fillId="4" borderId="0" xfId="0" applyNumberFormat="1" applyFont="1" applyFill="1" applyProtection="1">
      <protection locked="0"/>
    </xf>
    <xf numFmtId="4" fontId="3" fillId="0" borderId="0" xfId="7" applyNumberFormat="1" applyFont="1"/>
    <xf numFmtId="4" fontId="0" fillId="0" borderId="0" xfId="2" applyNumberFormat="1" applyFont="1"/>
    <xf numFmtId="4" fontId="0" fillId="4" borderId="0" xfId="0" applyNumberFormat="1" applyFill="1"/>
    <xf numFmtId="39" fontId="0" fillId="3" borderId="0" xfId="0" applyNumberFormat="1" applyFill="1"/>
    <xf numFmtId="0" fontId="0" fillId="3" borderId="0" xfId="0" applyFill="1" applyAlignment="1">
      <alignment horizontal="right"/>
    </xf>
    <xf numFmtId="4" fontId="0" fillId="3" borderId="0" xfId="0" applyNumberFormat="1" applyFill="1"/>
    <xf numFmtId="4" fontId="5" fillId="3" borderId="0" xfId="7" applyNumberFormat="1" applyFill="1"/>
    <xf numFmtId="39" fontId="5" fillId="3" borderId="0" xfId="7" applyNumberFormat="1" applyFill="1"/>
    <xf numFmtId="39" fontId="5" fillId="0" borderId="0" xfId="7" applyNumberFormat="1" applyAlignment="1">
      <alignment wrapText="1"/>
    </xf>
    <xf numFmtId="9" fontId="0" fillId="0" borderId="0" xfId="0" applyNumberFormat="1"/>
    <xf numFmtId="0" fontId="0" fillId="0" borderId="0" xfId="0" applyAlignment="1">
      <alignment horizontal="right" wrapText="1"/>
    </xf>
    <xf numFmtId="4" fontId="0" fillId="0" borderId="2" xfId="0" applyNumberFormat="1" applyBorder="1"/>
    <xf numFmtId="39" fontId="0" fillId="0" borderId="2" xfId="0" applyNumberFormat="1" applyBorder="1"/>
    <xf numFmtId="4" fontId="0" fillId="0" borderId="0" xfId="0" applyNumberFormat="1" applyAlignment="1">
      <alignment horizontal="right"/>
    </xf>
    <xf numFmtId="4" fontId="5" fillId="0" borderId="2" xfId="7" applyNumberFormat="1" applyBorder="1"/>
    <xf numFmtId="0" fontId="1" fillId="0" borderId="0" xfId="7" applyFont="1"/>
    <xf numFmtId="0" fontId="13" fillId="2" borderId="0" xfId="0" applyFont="1" applyFill="1"/>
    <xf numFmtId="4" fontId="13" fillId="2" borderId="0" xfId="0" applyNumberFormat="1" applyFont="1" applyFill="1"/>
    <xf numFmtId="4" fontId="7" fillId="2" borderId="0" xfId="0" applyNumberFormat="1" applyFont="1" applyFill="1"/>
  </cellXfs>
  <cellStyles count="13">
    <cellStyle name="Comma" xfId="1" builtinId="3"/>
    <cellStyle name="Comma 2" xfId="4" xr:uid="{9C05A61A-C0EA-4622-8C5F-305AF0AD7B42}"/>
    <cellStyle name="Comma 2 2" xfId="11" xr:uid="{95D6ECDE-988E-487D-A44C-AF23F905114B}"/>
    <cellStyle name="Comma 3" xfId="9" xr:uid="{B9EEC16D-D666-41C1-A4C4-114E42D1A69C}"/>
    <cellStyle name="Currency 2" xfId="6" xr:uid="{FF2D6912-584E-4B4D-8C5D-34F126FB4CE6}"/>
    <cellStyle name="Currency 2 2" xfId="12" xr:uid="{6B6FE4C0-E95E-4CE8-ABD9-CCD12F0B771C}"/>
    <cellStyle name="Normal" xfId="0" builtinId="0"/>
    <cellStyle name="Normal 2" xfId="2" xr:uid="{04D076D9-D0E4-4C00-A04A-7809AE9A84B0}"/>
    <cellStyle name="Normal 3" xfId="3" xr:uid="{F5825F43-F5BF-47A4-B350-D7224B48FA89}"/>
    <cellStyle name="Normal 3 2" xfId="5" xr:uid="{E79473D5-D3A7-4EB6-8D63-6C92B39EC664}"/>
    <cellStyle name="Normal 3 3" xfId="10" xr:uid="{A24C7B64-124B-4B4E-BD47-776CDB5B8498}"/>
    <cellStyle name="Normal 4" xfId="7" xr:uid="{AC593FE9-CB69-4E99-8045-4C57D907F6AD}"/>
    <cellStyle name="Percent 2" xfId="8" xr:uid="{A2E2F1C2-5010-4990-994F-63916D14E114}"/>
  </cellStyles>
  <dxfs count="0"/>
  <tableStyles count="0" defaultTableStyle="TableStyleMedium2" defaultPivotStyle="PivotStyleLight16"/>
  <colors>
    <mruColors>
      <color rgb="FFE1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09B6B-0B17-43AD-B922-3E41DC02D15B}">
  <dimension ref="A2:W1901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G2" sqref="G2"/>
    </sheetView>
  </sheetViews>
  <sheetFormatPr defaultRowHeight="14.4" x14ac:dyDescent="0.3"/>
  <cols>
    <col min="1" max="1" width="16.88671875" customWidth="1"/>
    <col min="2" max="2" width="39.44140625" customWidth="1"/>
    <col min="3" max="3" width="16.5546875" customWidth="1"/>
    <col min="4" max="4" width="14.5546875" customWidth="1"/>
    <col min="5" max="5" width="16.5546875" customWidth="1"/>
    <col min="6" max="7" width="14.5546875" customWidth="1"/>
    <col min="8" max="8" width="16.5546875" customWidth="1"/>
    <col min="9" max="9" width="14.5546875" customWidth="1"/>
    <col min="10" max="10" width="14.5546875" style="33" customWidth="1"/>
    <col min="11" max="11" width="16.5546875" customWidth="1"/>
    <col min="12" max="13" width="14.5546875" customWidth="1"/>
    <col min="14" max="14" width="16.5546875" customWidth="1"/>
    <col min="15" max="15" width="14.5546875" customWidth="1"/>
    <col min="16" max="16" width="18.5546875" customWidth="1"/>
    <col min="17" max="20" width="14.6640625" customWidth="1"/>
    <col min="21" max="21" width="15.6640625" customWidth="1"/>
    <col min="23" max="23" width="10.109375" bestFit="1" customWidth="1"/>
  </cols>
  <sheetData>
    <row r="2" spans="1:23" ht="100.8" x14ac:dyDescent="0.3">
      <c r="A2" s="32" t="s">
        <v>0</v>
      </c>
      <c r="B2" s="32" t="s">
        <v>1</v>
      </c>
      <c r="C2" s="32" t="s">
        <v>7</v>
      </c>
      <c r="D2" s="32" t="s">
        <v>8</v>
      </c>
      <c r="E2" s="32" t="s">
        <v>5</v>
      </c>
      <c r="F2" s="32" t="s">
        <v>6</v>
      </c>
      <c r="G2" s="47" t="s">
        <v>1224</v>
      </c>
      <c r="H2" s="48" t="s">
        <v>1225</v>
      </c>
      <c r="I2" s="32" t="s">
        <v>4</v>
      </c>
      <c r="J2" s="47" t="s">
        <v>1249</v>
      </c>
      <c r="K2" s="48" t="s">
        <v>1250</v>
      </c>
      <c r="L2" s="32" t="s">
        <v>3</v>
      </c>
      <c r="M2" s="47" t="s">
        <v>1251</v>
      </c>
      <c r="N2" s="48" t="s">
        <v>1252</v>
      </c>
      <c r="O2" s="48" t="s">
        <v>2</v>
      </c>
      <c r="P2" s="47" t="s">
        <v>1253</v>
      </c>
      <c r="Q2" s="48" t="s">
        <v>1254</v>
      </c>
      <c r="R2" s="48" t="s">
        <v>1255</v>
      </c>
      <c r="S2" s="50" t="s">
        <v>1344</v>
      </c>
      <c r="T2" s="50" t="s">
        <v>1343</v>
      </c>
      <c r="U2" s="50" t="s">
        <v>1351</v>
      </c>
    </row>
    <row r="3" spans="1:23" x14ac:dyDescent="0.3">
      <c r="A3" t="s">
        <v>941</v>
      </c>
      <c r="B3" t="s">
        <v>942</v>
      </c>
      <c r="C3" s="13">
        <v>3708040</v>
      </c>
      <c r="D3" s="13">
        <v>3814592.68</v>
      </c>
      <c r="E3" s="13">
        <v>3737942.82</v>
      </c>
      <c r="F3" s="13">
        <v>3752403.82</v>
      </c>
      <c r="G3" s="34">
        <v>3817225.59</v>
      </c>
      <c r="H3" s="13">
        <v>3817225.59</v>
      </c>
      <c r="I3" s="13">
        <v>3761655.09</v>
      </c>
      <c r="J3" s="34">
        <v>3951135.81</v>
      </c>
      <c r="K3" s="13">
        <v>3951135.81</v>
      </c>
      <c r="L3" s="13">
        <v>3862781.17</v>
      </c>
      <c r="M3" s="34">
        <v>4681482.87</v>
      </c>
      <c r="N3" s="13">
        <v>4681482.87</v>
      </c>
      <c r="O3" s="13">
        <v>4987075.76</v>
      </c>
      <c r="P3" s="34">
        <v>4544034.8600000003</v>
      </c>
      <c r="Q3" s="13">
        <v>4544034.8600000003</v>
      </c>
      <c r="R3" s="13">
        <v>2363742.08</v>
      </c>
      <c r="S3" s="13">
        <v>4654072.0599999996</v>
      </c>
      <c r="T3" s="11">
        <v>4654072.0599999996</v>
      </c>
      <c r="U3" s="11">
        <v>4654072.0599999996</v>
      </c>
      <c r="W3" s="11"/>
    </row>
    <row r="4" spans="1:23" x14ac:dyDescent="0.3">
      <c r="A4" t="s">
        <v>943</v>
      </c>
      <c r="B4" t="s">
        <v>944</v>
      </c>
      <c r="C4" s="13">
        <v>93557.83</v>
      </c>
      <c r="D4" s="13">
        <v>333558.13</v>
      </c>
      <c r="E4" s="13">
        <v>206578.81</v>
      </c>
      <c r="F4" s="13">
        <v>122311.6</v>
      </c>
      <c r="G4" s="34">
        <v>232574.42</v>
      </c>
      <c r="H4" s="13">
        <v>232574.42</v>
      </c>
      <c r="I4" s="13">
        <v>208455.47</v>
      </c>
      <c r="J4" s="34">
        <v>374748.35</v>
      </c>
      <c r="K4" s="13">
        <v>374748.35</v>
      </c>
      <c r="L4" s="13">
        <v>129753.39</v>
      </c>
      <c r="M4" s="34">
        <v>301487.5</v>
      </c>
      <c r="N4" s="13">
        <v>301487.5</v>
      </c>
      <c r="O4" s="13">
        <v>105489.3</v>
      </c>
      <c r="P4" s="34">
        <v>160469.53</v>
      </c>
      <c r="Q4" s="13">
        <v>160469.53</v>
      </c>
      <c r="R4" s="13">
        <v>218100.8</v>
      </c>
      <c r="S4" s="13">
        <v>179913.58</v>
      </c>
      <c r="T4" s="11">
        <v>179913.58</v>
      </c>
      <c r="U4" s="11">
        <v>179913.58</v>
      </c>
    </row>
    <row r="5" spans="1:23" x14ac:dyDescent="0.3">
      <c r="A5" t="s">
        <v>945</v>
      </c>
      <c r="B5" t="s">
        <v>946</v>
      </c>
      <c r="C5" s="13">
        <v>0</v>
      </c>
      <c r="D5" s="13">
        <v>3120.33</v>
      </c>
      <c r="E5" s="13">
        <v>0</v>
      </c>
      <c r="F5" s="13">
        <v>16120.31</v>
      </c>
      <c r="G5" s="34">
        <v>0</v>
      </c>
      <c r="H5" s="13">
        <v>16860.29</v>
      </c>
      <c r="I5" s="13">
        <v>26651.99</v>
      </c>
      <c r="J5" s="34">
        <v>21445.5</v>
      </c>
      <c r="K5" s="13">
        <v>21445.5</v>
      </c>
      <c r="L5" s="13">
        <v>12638.56</v>
      </c>
      <c r="M5" s="34">
        <v>15297.54</v>
      </c>
      <c r="N5" s="13">
        <v>15297.54</v>
      </c>
      <c r="O5" s="13">
        <v>15710.25</v>
      </c>
      <c r="P5" s="34">
        <v>14632.8</v>
      </c>
      <c r="Q5" s="13">
        <v>14632.8</v>
      </c>
      <c r="R5" s="13">
        <v>13170.63</v>
      </c>
      <c r="S5" s="13">
        <v>14848.29</v>
      </c>
      <c r="T5" s="11">
        <v>14848.29</v>
      </c>
      <c r="U5" s="11">
        <v>14848.29</v>
      </c>
    </row>
    <row r="6" spans="1:23" x14ac:dyDescent="0.3">
      <c r="A6" t="s">
        <v>947</v>
      </c>
      <c r="B6" t="s">
        <v>948</v>
      </c>
      <c r="C6" s="13">
        <v>0</v>
      </c>
      <c r="D6" s="13">
        <v>6704.5</v>
      </c>
      <c r="E6" s="13">
        <v>0</v>
      </c>
      <c r="F6" s="13">
        <v>26207.24</v>
      </c>
      <c r="G6" s="34">
        <v>0</v>
      </c>
      <c r="H6" s="13">
        <v>14744.74</v>
      </c>
      <c r="I6" s="13">
        <v>33933.94</v>
      </c>
      <c r="J6" s="34">
        <v>25712.1</v>
      </c>
      <c r="K6" s="13">
        <v>25710.12</v>
      </c>
      <c r="L6" s="13">
        <v>29736.25</v>
      </c>
      <c r="M6" s="34">
        <v>22281.89</v>
      </c>
      <c r="N6" s="13">
        <v>22281.89</v>
      </c>
      <c r="O6" s="13">
        <v>32750.77</v>
      </c>
      <c r="P6" s="34">
        <v>24145.48</v>
      </c>
      <c r="Q6" s="13">
        <v>24145.48</v>
      </c>
      <c r="R6" s="13">
        <v>19047.54</v>
      </c>
      <c r="S6" s="13">
        <v>25866.54</v>
      </c>
      <c r="T6" s="11">
        <v>25866.54</v>
      </c>
      <c r="U6" s="11">
        <v>25866.54</v>
      </c>
    </row>
    <row r="7" spans="1:23" x14ac:dyDescent="0.3">
      <c r="A7" t="s">
        <v>949</v>
      </c>
      <c r="B7" t="s">
        <v>950</v>
      </c>
      <c r="C7" s="13">
        <v>41165.58</v>
      </c>
      <c r="D7" s="13">
        <v>48579</v>
      </c>
      <c r="E7" s="13">
        <v>48579</v>
      </c>
      <c r="F7" s="13">
        <v>67914.64</v>
      </c>
      <c r="G7" s="34">
        <v>67914.64</v>
      </c>
      <c r="H7" s="13">
        <v>72638.55</v>
      </c>
      <c r="I7" s="13">
        <v>72638.55</v>
      </c>
      <c r="J7" s="34">
        <v>72638.55</v>
      </c>
      <c r="K7" s="13">
        <v>72638.55</v>
      </c>
      <c r="L7" s="13">
        <v>65573.210000000006</v>
      </c>
      <c r="M7" s="34">
        <v>65573.2</v>
      </c>
      <c r="N7" s="13">
        <v>65573.2</v>
      </c>
      <c r="O7" s="13">
        <v>70632.58</v>
      </c>
      <c r="P7" s="34">
        <v>69189.75</v>
      </c>
      <c r="Q7" s="13">
        <v>69189.75</v>
      </c>
      <c r="R7" s="13">
        <v>0</v>
      </c>
      <c r="S7" s="13">
        <v>65067.6</v>
      </c>
      <c r="T7" s="11">
        <v>69190.600000000006</v>
      </c>
      <c r="U7" s="11">
        <v>69190.600000000006</v>
      </c>
    </row>
    <row r="8" spans="1:23" ht="15" customHeight="1" x14ac:dyDescent="0.3">
      <c r="A8" t="s">
        <v>951</v>
      </c>
      <c r="B8" t="s">
        <v>952</v>
      </c>
      <c r="C8" s="13">
        <v>387173.27</v>
      </c>
      <c r="D8" s="13">
        <v>434145.94</v>
      </c>
      <c r="E8" s="13">
        <v>400488.16</v>
      </c>
      <c r="F8" s="13">
        <v>475182.58</v>
      </c>
      <c r="G8" s="34">
        <v>451870.25</v>
      </c>
      <c r="H8" s="13">
        <v>456282.75</v>
      </c>
      <c r="I8" s="13">
        <v>536064.98</v>
      </c>
      <c r="J8" s="34">
        <v>471314</v>
      </c>
      <c r="K8" s="13">
        <v>471314</v>
      </c>
      <c r="L8" s="13">
        <v>600299.65</v>
      </c>
      <c r="M8" s="34">
        <v>587326.78</v>
      </c>
      <c r="N8" s="13">
        <v>587326.78</v>
      </c>
      <c r="O8" s="13">
        <v>680720.82</v>
      </c>
      <c r="P8" s="34">
        <v>650041.41</v>
      </c>
      <c r="Q8" s="13">
        <v>650041.41</v>
      </c>
      <c r="R8" s="13">
        <v>685819.78</v>
      </c>
      <c r="S8" s="13">
        <v>725970.34</v>
      </c>
      <c r="T8" s="11">
        <v>768674.48</v>
      </c>
      <c r="U8" s="11">
        <v>768674.48</v>
      </c>
    </row>
    <row r="9" spans="1:23" x14ac:dyDescent="0.3">
      <c r="A9" t="s">
        <v>953</v>
      </c>
      <c r="B9" t="s">
        <v>954</v>
      </c>
      <c r="C9" s="13">
        <v>31582.47</v>
      </c>
      <c r="D9" s="13">
        <v>19607.560000000001</v>
      </c>
      <c r="E9" s="13">
        <v>15860.85</v>
      </c>
      <c r="F9" s="13">
        <v>12373.4</v>
      </c>
      <c r="G9" s="34">
        <v>9653.69</v>
      </c>
      <c r="H9" s="13">
        <v>19730.990000000002</v>
      </c>
      <c r="I9" s="13">
        <v>20293.419999999998</v>
      </c>
      <c r="J9" s="34">
        <v>18988.87</v>
      </c>
      <c r="K9" s="13">
        <v>18988.87</v>
      </c>
      <c r="L9" s="13">
        <v>29721.11</v>
      </c>
      <c r="M9" s="34">
        <v>23754.639999999999</v>
      </c>
      <c r="N9" s="13">
        <v>23754.639999999999</v>
      </c>
      <c r="O9" s="13">
        <v>26141.43</v>
      </c>
      <c r="P9" s="34">
        <v>20498.87</v>
      </c>
      <c r="Q9" s="13">
        <v>20498.87</v>
      </c>
      <c r="R9" s="13">
        <v>19365.060000000001</v>
      </c>
      <c r="S9" s="13">
        <v>21627.38</v>
      </c>
      <c r="T9" s="11">
        <v>21627.38</v>
      </c>
      <c r="U9" s="11">
        <v>21627.38</v>
      </c>
    </row>
    <row r="10" spans="1:23" x14ac:dyDescent="0.3">
      <c r="A10" t="s">
        <v>955</v>
      </c>
      <c r="B10" t="s">
        <v>956</v>
      </c>
      <c r="C10" s="13">
        <v>45096.26</v>
      </c>
      <c r="D10" s="13">
        <v>34840.6</v>
      </c>
      <c r="E10" s="13">
        <v>45096.24</v>
      </c>
      <c r="F10" s="13">
        <v>13268.22</v>
      </c>
      <c r="G10" s="34">
        <v>0</v>
      </c>
      <c r="H10" s="13">
        <v>14243.78</v>
      </c>
      <c r="I10" s="13">
        <v>15315.98</v>
      </c>
      <c r="J10" s="34">
        <v>13283.56</v>
      </c>
      <c r="K10" s="13">
        <v>13283.56</v>
      </c>
      <c r="L10" s="13">
        <v>16415.04</v>
      </c>
      <c r="M10" s="34">
        <v>21141.599999999999</v>
      </c>
      <c r="N10" s="13">
        <v>21141.599999999999</v>
      </c>
      <c r="O10" s="13">
        <v>18619.09</v>
      </c>
      <c r="P10" s="34">
        <v>19959.96</v>
      </c>
      <c r="Q10" s="13">
        <v>19959.96</v>
      </c>
      <c r="R10" s="13">
        <v>12374.82</v>
      </c>
      <c r="S10" s="13">
        <v>19691.79</v>
      </c>
      <c r="T10" s="11">
        <v>19691.79</v>
      </c>
      <c r="U10" s="11">
        <v>19691.79</v>
      </c>
    </row>
    <row r="11" spans="1:23" x14ac:dyDescent="0.3">
      <c r="A11" t="s">
        <v>957</v>
      </c>
      <c r="B11" t="s">
        <v>958</v>
      </c>
      <c r="C11" s="13">
        <v>22719.37</v>
      </c>
      <c r="D11" s="13">
        <v>19744.11</v>
      </c>
      <c r="E11" s="13">
        <v>22719.37</v>
      </c>
      <c r="F11" s="13">
        <v>4647.99</v>
      </c>
      <c r="G11" s="34">
        <v>0</v>
      </c>
      <c r="H11" s="13">
        <v>6026.33</v>
      </c>
      <c r="I11" s="13">
        <v>6592.9</v>
      </c>
      <c r="J11" s="34">
        <v>5436.39</v>
      </c>
      <c r="K11" s="13">
        <v>5438.36</v>
      </c>
      <c r="L11" s="13">
        <v>6973.73</v>
      </c>
      <c r="M11" s="34">
        <v>5619.93</v>
      </c>
      <c r="N11" s="13">
        <v>5619.93</v>
      </c>
      <c r="O11" s="13">
        <v>8481.19</v>
      </c>
      <c r="P11" s="34">
        <v>9489.68</v>
      </c>
      <c r="Q11" s="13">
        <v>9489.68</v>
      </c>
      <c r="R11" s="13">
        <v>6029.12</v>
      </c>
      <c r="S11" s="13">
        <v>9287.98</v>
      </c>
      <c r="T11" s="11">
        <v>9287.98</v>
      </c>
      <c r="U11" s="11">
        <v>9287.98</v>
      </c>
    </row>
    <row r="12" spans="1:23" x14ac:dyDescent="0.3">
      <c r="A12" t="s">
        <v>959</v>
      </c>
      <c r="B12" t="s">
        <v>960</v>
      </c>
      <c r="C12" s="13">
        <v>212708.97</v>
      </c>
      <c r="D12" s="13">
        <v>239060.31</v>
      </c>
      <c r="E12" s="13">
        <v>212708.97</v>
      </c>
      <c r="F12" s="13">
        <v>289034.48</v>
      </c>
      <c r="G12" s="34">
        <v>167342.22</v>
      </c>
      <c r="H12" s="13">
        <v>204738.8</v>
      </c>
      <c r="I12" s="13">
        <v>395939.79</v>
      </c>
      <c r="J12" s="34">
        <v>289034.48</v>
      </c>
      <c r="K12" s="13">
        <v>289034.48</v>
      </c>
      <c r="L12" s="13">
        <v>416908.5</v>
      </c>
      <c r="M12" s="34">
        <v>395939.79</v>
      </c>
      <c r="N12" s="13">
        <v>395939.79</v>
      </c>
      <c r="O12" s="13">
        <v>436017.59</v>
      </c>
      <c r="P12" s="34">
        <v>420392</v>
      </c>
      <c r="Q12" s="13">
        <v>420392</v>
      </c>
      <c r="R12" s="13">
        <v>194607.22</v>
      </c>
      <c r="S12" s="13">
        <v>416288.63</v>
      </c>
      <c r="T12" s="11">
        <v>416288.63</v>
      </c>
      <c r="U12" s="11">
        <v>416288.63</v>
      </c>
    </row>
    <row r="13" spans="1:23" x14ac:dyDescent="0.3">
      <c r="A13" t="s">
        <v>961</v>
      </c>
      <c r="B13" t="s">
        <v>962</v>
      </c>
      <c r="C13" s="13">
        <v>102405.69</v>
      </c>
      <c r="D13" s="13">
        <v>105261.97</v>
      </c>
      <c r="E13" s="13">
        <v>102405.69</v>
      </c>
      <c r="F13" s="13">
        <v>105121.31</v>
      </c>
      <c r="G13" s="34">
        <v>105261.97</v>
      </c>
      <c r="H13" s="13">
        <v>105261.97</v>
      </c>
      <c r="I13" s="13">
        <v>107157.61</v>
      </c>
      <c r="J13" s="34">
        <v>105121.31</v>
      </c>
      <c r="K13" s="13">
        <v>105121.31</v>
      </c>
      <c r="L13" s="13">
        <v>107357.4</v>
      </c>
      <c r="M13" s="34">
        <v>109300.76</v>
      </c>
      <c r="N13" s="13">
        <v>109300.76</v>
      </c>
      <c r="O13" s="13">
        <v>112526.74</v>
      </c>
      <c r="P13" s="34">
        <v>110082.98</v>
      </c>
      <c r="Q13" s="13">
        <v>110082.98</v>
      </c>
      <c r="R13" s="13">
        <v>57080.13</v>
      </c>
      <c r="S13" s="13">
        <v>109013.92</v>
      </c>
      <c r="T13" s="11">
        <v>109013.92</v>
      </c>
      <c r="U13" s="11">
        <v>109013.92</v>
      </c>
    </row>
    <row r="14" spans="1:23" x14ac:dyDescent="0.3">
      <c r="A14" t="s">
        <v>963</v>
      </c>
      <c r="B14" t="s">
        <v>964</v>
      </c>
      <c r="C14" s="13">
        <v>142453.64000000001</v>
      </c>
      <c r="D14" s="13">
        <v>126807.7</v>
      </c>
      <c r="E14" s="13">
        <v>142453.64000000001</v>
      </c>
      <c r="F14" s="13">
        <v>111329.26</v>
      </c>
      <c r="G14" s="34">
        <v>107786.55</v>
      </c>
      <c r="H14" s="13">
        <v>133081.06</v>
      </c>
      <c r="I14" s="13">
        <v>151968.26</v>
      </c>
      <c r="J14" s="34">
        <v>111329.26</v>
      </c>
      <c r="K14" s="13">
        <v>111329.26</v>
      </c>
      <c r="L14" s="13">
        <v>131152.17000000001</v>
      </c>
      <c r="M14" s="34">
        <v>156678.68</v>
      </c>
      <c r="N14" s="13">
        <v>156678.68</v>
      </c>
      <c r="O14" s="13">
        <v>147340.04999999999</v>
      </c>
      <c r="P14" s="34">
        <v>130314.35</v>
      </c>
      <c r="Q14" s="13">
        <v>130314.35</v>
      </c>
      <c r="R14" s="13">
        <v>55755.44</v>
      </c>
      <c r="S14" s="13">
        <v>143486.82999999999</v>
      </c>
      <c r="T14" s="11">
        <v>143486.82999999999</v>
      </c>
      <c r="U14" s="11">
        <v>143486.82999999999</v>
      </c>
    </row>
    <row r="15" spans="1:23" x14ac:dyDescent="0.3">
      <c r="A15" t="s">
        <v>965</v>
      </c>
      <c r="B15" t="s">
        <v>966</v>
      </c>
      <c r="C15" s="13">
        <v>59259.59</v>
      </c>
      <c r="D15" s="13">
        <v>0</v>
      </c>
      <c r="E15" s="13">
        <v>59259.59</v>
      </c>
      <c r="F15" s="13">
        <v>0</v>
      </c>
      <c r="G15" s="34">
        <v>0</v>
      </c>
      <c r="H15" s="13">
        <v>0</v>
      </c>
      <c r="I15" s="13">
        <v>0</v>
      </c>
      <c r="J15" s="34">
        <v>0</v>
      </c>
      <c r="K15" s="13">
        <v>0</v>
      </c>
      <c r="L15" s="13">
        <v>0</v>
      </c>
      <c r="M15" s="34">
        <v>0</v>
      </c>
      <c r="N15" s="13">
        <v>0</v>
      </c>
      <c r="O15" s="13">
        <v>0</v>
      </c>
      <c r="P15" s="34">
        <v>0</v>
      </c>
      <c r="Q15" s="13">
        <v>0</v>
      </c>
      <c r="R15" s="13">
        <v>0</v>
      </c>
      <c r="S15" s="13">
        <v>0</v>
      </c>
      <c r="T15" s="11">
        <v>0</v>
      </c>
      <c r="U15" s="11">
        <v>0</v>
      </c>
    </row>
    <row r="16" spans="1:23" x14ac:dyDescent="0.3">
      <c r="A16" t="s">
        <v>967</v>
      </c>
      <c r="B16" t="s">
        <v>968</v>
      </c>
      <c r="C16" s="13">
        <v>80074.25</v>
      </c>
      <c r="D16" s="13">
        <v>71085.5</v>
      </c>
      <c r="E16" s="13">
        <v>80074.25</v>
      </c>
      <c r="F16" s="13">
        <v>53366.09</v>
      </c>
      <c r="G16" s="34">
        <v>71085.5</v>
      </c>
      <c r="H16" s="13">
        <v>71085.5</v>
      </c>
      <c r="I16" s="13">
        <v>84424.5</v>
      </c>
      <c r="J16" s="34">
        <v>53366.09</v>
      </c>
      <c r="K16" s="13">
        <v>53366.09</v>
      </c>
      <c r="L16" s="13">
        <v>69589.5</v>
      </c>
      <c r="M16" s="34">
        <v>74493.39</v>
      </c>
      <c r="N16" s="13">
        <v>74493.39</v>
      </c>
      <c r="O16" s="13">
        <v>40549</v>
      </c>
      <c r="P16" s="34">
        <v>123363.4</v>
      </c>
      <c r="Q16" s="13">
        <v>123363.4</v>
      </c>
      <c r="R16" s="13">
        <v>78837.97</v>
      </c>
      <c r="S16" s="13">
        <v>87997.59</v>
      </c>
      <c r="T16" s="11">
        <v>87997.59</v>
      </c>
      <c r="U16" s="11">
        <v>87997.59</v>
      </c>
    </row>
    <row r="17" spans="1:23" x14ac:dyDescent="0.3">
      <c r="A17" t="s">
        <v>969</v>
      </c>
      <c r="B17" t="s">
        <v>970</v>
      </c>
      <c r="C17" s="13">
        <v>53866</v>
      </c>
      <c r="D17" s="13">
        <v>71397</v>
      </c>
      <c r="E17" s="13">
        <v>53866</v>
      </c>
      <c r="F17" s="13">
        <v>69485</v>
      </c>
      <c r="G17" s="34">
        <v>71397</v>
      </c>
      <c r="H17" s="13">
        <v>71397</v>
      </c>
      <c r="I17" s="13">
        <v>70245</v>
      </c>
      <c r="J17" s="34">
        <v>69485</v>
      </c>
      <c r="K17" s="13">
        <v>69485</v>
      </c>
      <c r="L17" s="13">
        <v>74067</v>
      </c>
      <c r="M17" s="34">
        <v>74067</v>
      </c>
      <c r="N17" s="13">
        <v>74067</v>
      </c>
      <c r="O17" s="13">
        <v>79999</v>
      </c>
      <c r="P17" s="34">
        <v>79900</v>
      </c>
      <c r="Q17" s="13">
        <v>79900</v>
      </c>
      <c r="R17" s="13">
        <v>0</v>
      </c>
      <c r="S17" s="13">
        <v>74770.33</v>
      </c>
      <c r="T17" s="11">
        <v>74770.33</v>
      </c>
      <c r="U17" s="11">
        <v>74770.33</v>
      </c>
    </row>
    <row r="18" spans="1:23" x14ac:dyDescent="0.3">
      <c r="A18" t="s">
        <v>971</v>
      </c>
      <c r="B18" t="s">
        <v>972</v>
      </c>
      <c r="C18" s="13">
        <v>84092.4</v>
      </c>
      <c r="D18" s="13">
        <v>83170.960000000006</v>
      </c>
      <c r="E18" s="13">
        <v>84092.4</v>
      </c>
      <c r="F18" s="13">
        <v>82291.28</v>
      </c>
      <c r="G18" s="34">
        <v>83170.960000000006</v>
      </c>
      <c r="H18" s="13">
        <v>83170.960000000006</v>
      </c>
      <c r="I18" s="13">
        <v>59934.31</v>
      </c>
      <c r="J18" s="34">
        <v>82291.28</v>
      </c>
      <c r="K18" s="13">
        <v>82291.28</v>
      </c>
      <c r="L18" s="13">
        <v>66431.7</v>
      </c>
      <c r="M18" s="34">
        <v>79378.77</v>
      </c>
      <c r="N18" s="13">
        <v>79378.77</v>
      </c>
      <c r="O18" s="13">
        <v>86840.39</v>
      </c>
      <c r="P18" s="34">
        <v>90657.98</v>
      </c>
      <c r="Q18" s="13">
        <v>90657.98</v>
      </c>
      <c r="R18" s="13">
        <v>41944.14</v>
      </c>
      <c r="S18" s="13">
        <v>75733.73</v>
      </c>
      <c r="T18" s="11">
        <v>75733.73</v>
      </c>
      <c r="U18" s="11">
        <v>75733.73</v>
      </c>
    </row>
    <row r="19" spans="1:23" x14ac:dyDescent="0.3">
      <c r="A19" t="s">
        <v>973</v>
      </c>
      <c r="B19" t="s">
        <v>974</v>
      </c>
      <c r="C19" s="13">
        <v>40721.11</v>
      </c>
      <c r="D19" s="13">
        <v>50429.65</v>
      </c>
      <c r="E19" s="13">
        <v>40721.11</v>
      </c>
      <c r="F19" s="13">
        <v>51951.53</v>
      </c>
      <c r="G19" s="34">
        <v>25214.83</v>
      </c>
      <c r="H19" s="13">
        <v>43839.11</v>
      </c>
      <c r="I19" s="13">
        <v>66588.94</v>
      </c>
      <c r="J19" s="34">
        <v>51951.53</v>
      </c>
      <c r="K19" s="13">
        <v>51951.53</v>
      </c>
      <c r="L19" s="13">
        <v>72797.62</v>
      </c>
      <c r="M19" s="34">
        <v>66588.94</v>
      </c>
      <c r="N19" s="13">
        <v>66588.94</v>
      </c>
      <c r="O19" s="13">
        <v>69575.5</v>
      </c>
      <c r="P19" s="34">
        <v>67440.75</v>
      </c>
      <c r="Q19" s="13">
        <v>67440.75</v>
      </c>
      <c r="R19" s="13">
        <v>37402.75</v>
      </c>
      <c r="S19" s="13">
        <v>71186.559999999998</v>
      </c>
      <c r="T19" s="11">
        <v>71186.559999999998</v>
      </c>
      <c r="U19" s="72">
        <v>99661.18</v>
      </c>
      <c r="W19" s="11"/>
    </row>
    <row r="20" spans="1:23" x14ac:dyDescent="0.3">
      <c r="A20" t="s">
        <v>975</v>
      </c>
      <c r="B20" t="s">
        <v>976</v>
      </c>
      <c r="C20" s="13">
        <v>464741.6</v>
      </c>
      <c r="D20" s="13">
        <v>490990.97</v>
      </c>
      <c r="E20" s="13">
        <v>464741.6</v>
      </c>
      <c r="F20" s="13">
        <v>482897.53</v>
      </c>
      <c r="G20" s="34">
        <v>245495.49</v>
      </c>
      <c r="H20" s="13">
        <v>308565.52</v>
      </c>
      <c r="I20" s="13">
        <v>534833.74</v>
      </c>
      <c r="J20" s="34">
        <v>482897.53</v>
      </c>
      <c r="K20" s="13">
        <v>482897.53</v>
      </c>
      <c r="L20" s="13">
        <v>660928.14</v>
      </c>
      <c r="M20" s="34">
        <v>534833.74</v>
      </c>
      <c r="N20" s="13">
        <v>534833.74</v>
      </c>
      <c r="O20" s="13">
        <v>787875.1</v>
      </c>
      <c r="P20" s="34">
        <v>545415.6</v>
      </c>
      <c r="Q20" s="13">
        <v>545415.6</v>
      </c>
      <c r="R20" s="13">
        <v>428991.57</v>
      </c>
      <c r="S20" s="13">
        <v>724401.62</v>
      </c>
      <c r="T20" s="11">
        <v>789597.75</v>
      </c>
      <c r="U20" s="72">
        <v>1105436.8500000001</v>
      </c>
      <c r="W20" s="11"/>
    </row>
    <row r="21" spans="1:23" x14ac:dyDescent="0.3">
      <c r="A21" t="s">
        <v>977</v>
      </c>
      <c r="B21" t="s">
        <v>978</v>
      </c>
      <c r="C21" s="13">
        <v>1091.8900000000001</v>
      </c>
      <c r="D21" s="13">
        <v>28.04</v>
      </c>
      <c r="E21" s="13">
        <v>1097.8900000000001</v>
      </c>
      <c r="F21" s="13">
        <v>0</v>
      </c>
      <c r="G21" s="34">
        <v>0</v>
      </c>
      <c r="H21" s="13">
        <v>0</v>
      </c>
      <c r="I21" s="13">
        <v>0</v>
      </c>
      <c r="J21" s="34">
        <v>545</v>
      </c>
      <c r="K21" s="13">
        <v>545</v>
      </c>
      <c r="L21" s="13">
        <v>45</v>
      </c>
      <c r="M21" s="34">
        <v>545</v>
      </c>
      <c r="N21" s="13">
        <v>545</v>
      </c>
      <c r="O21" s="13">
        <v>0</v>
      </c>
      <c r="P21" s="34">
        <v>0</v>
      </c>
      <c r="Q21" s="13">
        <v>0</v>
      </c>
      <c r="R21" s="13">
        <v>0</v>
      </c>
      <c r="S21" s="13">
        <v>0</v>
      </c>
      <c r="T21" s="11">
        <v>0</v>
      </c>
      <c r="U21" s="11">
        <v>0</v>
      </c>
    </row>
    <row r="22" spans="1:23" x14ac:dyDescent="0.3">
      <c r="A22" t="s">
        <v>979</v>
      </c>
      <c r="B22" t="s">
        <v>980</v>
      </c>
      <c r="C22" s="13">
        <v>23968.080000000002</v>
      </c>
      <c r="D22" s="13">
        <v>12917.5</v>
      </c>
      <c r="E22" s="13">
        <v>23968.080000000002</v>
      </c>
      <c r="F22" s="13">
        <v>13547.22</v>
      </c>
      <c r="G22" s="34">
        <v>6458.75</v>
      </c>
      <c r="H22" s="13">
        <v>15746.63</v>
      </c>
      <c r="I22" s="13">
        <v>25688.27</v>
      </c>
      <c r="J22" s="34">
        <v>14478.86</v>
      </c>
      <c r="K22" s="13">
        <v>14478.86</v>
      </c>
      <c r="L22" s="13">
        <v>39181.550000000003</v>
      </c>
      <c r="M22" s="34">
        <v>25688.27</v>
      </c>
      <c r="N22" s="13">
        <v>46255.519999999997</v>
      </c>
      <c r="O22" s="13">
        <v>124497.08</v>
      </c>
      <c r="P22" s="34">
        <v>33000</v>
      </c>
      <c r="Q22" s="13">
        <v>33000</v>
      </c>
      <c r="R22" s="13">
        <v>71821.34</v>
      </c>
      <c r="S22" s="13">
        <v>134069.88</v>
      </c>
      <c r="T22" s="11">
        <v>134069.88</v>
      </c>
      <c r="U22" s="72">
        <v>187697.83000000002</v>
      </c>
    </row>
    <row r="23" spans="1:23" x14ac:dyDescent="0.3">
      <c r="A23" t="s">
        <v>981</v>
      </c>
      <c r="B23" t="s">
        <v>982</v>
      </c>
      <c r="C23" s="13">
        <v>177908.3</v>
      </c>
      <c r="D23" s="13">
        <v>172259.74</v>
      </c>
      <c r="E23" s="13">
        <v>177908.3</v>
      </c>
      <c r="F23" s="13">
        <v>168331.93</v>
      </c>
      <c r="G23" s="34">
        <v>172259.74</v>
      </c>
      <c r="H23" s="13">
        <v>172259.74</v>
      </c>
      <c r="I23" s="13">
        <v>149516.78</v>
      </c>
      <c r="J23" s="34">
        <v>168331.93</v>
      </c>
      <c r="K23" s="13">
        <v>168331.93</v>
      </c>
      <c r="L23" s="13">
        <v>145122.09</v>
      </c>
      <c r="M23" s="34">
        <v>172759.89</v>
      </c>
      <c r="N23" s="13">
        <v>172759.89</v>
      </c>
      <c r="O23" s="13">
        <v>141172.03</v>
      </c>
      <c r="P23" s="34">
        <v>142524.31</v>
      </c>
      <c r="Q23" s="13">
        <v>142524.31</v>
      </c>
      <c r="R23" s="13">
        <v>66580.87</v>
      </c>
      <c r="S23" s="13">
        <v>155280.51</v>
      </c>
      <c r="T23" s="11">
        <v>155280.51</v>
      </c>
      <c r="U23" s="11">
        <v>186336.61000000002</v>
      </c>
    </row>
    <row r="24" spans="1:23" x14ac:dyDescent="0.3">
      <c r="A24" t="s">
        <v>983</v>
      </c>
      <c r="B24" t="s">
        <v>984</v>
      </c>
      <c r="C24" s="13">
        <v>32344.37</v>
      </c>
      <c r="D24" s="13">
        <v>23483.75</v>
      </c>
      <c r="E24" s="13">
        <v>32344.37</v>
      </c>
      <c r="F24" s="13">
        <v>26381.599999999999</v>
      </c>
      <c r="G24" s="34">
        <v>65782.8</v>
      </c>
      <c r="H24" s="13">
        <v>65782.8</v>
      </c>
      <c r="I24" s="13">
        <v>44839.8</v>
      </c>
      <c r="J24" s="34">
        <v>36824.800000000003</v>
      </c>
      <c r="K24" s="13">
        <v>36824.800000000003</v>
      </c>
      <c r="L24" s="13">
        <v>45153.8</v>
      </c>
      <c r="M24" s="34">
        <v>44839.8</v>
      </c>
      <c r="N24" s="13">
        <v>44839.8</v>
      </c>
      <c r="O24" s="13">
        <v>40695</v>
      </c>
      <c r="P24" s="34">
        <v>34964.75</v>
      </c>
      <c r="Q24" s="13">
        <v>34964.75</v>
      </c>
      <c r="R24" s="13">
        <v>19144</v>
      </c>
      <c r="S24" s="13">
        <v>43562.87</v>
      </c>
      <c r="T24" s="11">
        <v>43562.87</v>
      </c>
      <c r="U24" s="11">
        <v>43562.87</v>
      </c>
    </row>
    <row r="25" spans="1:23" x14ac:dyDescent="0.3">
      <c r="A25" t="s">
        <v>985</v>
      </c>
      <c r="B25" t="s">
        <v>986</v>
      </c>
      <c r="C25" s="13">
        <v>58337.07</v>
      </c>
      <c r="D25" s="13">
        <v>22614.19</v>
      </c>
      <c r="E25" s="13">
        <v>58337.07</v>
      </c>
      <c r="F25" s="13">
        <v>-953.09</v>
      </c>
      <c r="G25" s="34">
        <v>0</v>
      </c>
      <c r="H25" s="13">
        <v>0</v>
      </c>
      <c r="I25" s="13">
        <v>0</v>
      </c>
      <c r="J25" s="34">
        <v>0</v>
      </c>
      <c r="K25" s="13">
        <v>0</v>
      </c>
      <c r="L25" s="13">
        <v>0</v>
      </c>
      <c r="M25" s="34">
        <v>0</v>
      </c>
      <c r="N25" s="13">
        <v>0</v>
      </c>
      <c r="O25" s="13">
        <v>0</v>
      </c>
      <c r="P25" s="34">
        <v>0</v>
      </c>
      <c r="Q25" s="13">
        <v>0</v>
      </c>
      <c r="R25" s="13">
        <v>0</v>
      </c>
      <c r="S25" s="13">
        <v>0</v>
      </c>
      <c r="T25" s="11">
        <v>0</v>
      </c>
      <c r="U25" s="11">
        <v>0</v>
      </c>
    </row>
    <row r="26" spans="1:23" x14ac:dyDescent="0.3">
      <c r="A26" t="s">
        <v>987</v>
      </c>
      <c r="B26" t="s">
        <v>988</v>
      </c>
      <c r="C26" s="13">
        <v>760</v>
      </c>
      <c r="D26" s="13">
        <v>500</v>
      </c>
      <c r="E26" s="13">
        <v>760</v>
      </c>
      <c r="F26" s="13">
        <v>375</v>
      </c>
      <c r="G26" s="34">
        <v>200</v>
      </c>
      <c r="H26" s="13">
        <v>200</v>
      </c>
      <c r="I26" s="13">
        <v>385</v>
      </c>
      <c r="J26" s="34">
        <v>375</v>
      </c>
      <c r="K26" s="13">
        <v>375</v>
      </c>
      <c r="L26" s="13">
        <v>345</v>
      </c>
      <c r="M26" s="34">
        <v>600</v>
      </c>
      <c r="N26" s="13">
        <v>600</v>
      </c>
      <c r="O26" s="13">
        <v>310</v>
      </c>
      <c r="P26" s="34">
        <v>400</v>
      </c>
      <c r="Q26" s="13">
        <v>400</v>
      </c>
      <c r="R26" s="13">
        <v>100</v>
      </c>
      <c r="S26" s="13">
        <v>385</v>
      </c>
      <c r="T26" s="11">
        <v>385</v>
      </c>
      <c r="U26" s="11">
        <v>385</v>
      </c>
    </row>
    <row r="27" spans="1:23" x14ac:dyDescent="0.3">
      <c r="A27" t="s">
        <v>989</v>
      </c>
      <c r="B27" t="s">
        <v>990</v>
      </c>
      <c r="C27" s="13">
        <v>13708.18</v>
      </c>
      <c r="D27" s="13">
        <v>10160.93</v>
      </c>
      <c r="E27" s="13">
        <v>13708.18</v>
      </c>
      <c r="F27" s="13">
        <v>19638.060000000001</v>
      </c>
      <c r="G27" s="34">
        <v>13962.97</v>
      </c>
      <c r="H27" s="13">
        <v>13962.97</v>
      </c>
      <c r="I27" s="13">
        <v>17426.36</v>
      </c>
      <c r="J27" s="34">
        <v>12975</v>
      </c>
      <c r="K27" s="13">
        <v>12975</v>
      </c>
      <c r="L27" s="13">
        <v>22624.9</v>
      </c>
      <c r="M27" s="34">
        <v>15741</v>
      </c>
      <c r="N27" s="13">
        <v>15741</v>
      </c>
      <c r="O27" s="13">
        <v>26031.52</v>
      </c>
      <c r="P27" s="34">
        <v>17745.5</v>
      </c>
      <c r="Q27" s="13">
        <v>17745.5</v>
      </c>
      <c r="R27" s="13">
        <v>11363.02</v>
      </c>
      <c r="S27" s="13">
        <v>22027.59</v>
      </c>
      <c r="T27" s="11">
        <v>22027.59</v>
      </c>
      <c r="U27" s="11">
        <v>22027.59</v>
      </c>
    </row>
    <row r="28" spans="1:23" x14ac:dyDescent="0.3">
      <c r="A28" t="s">
        <v>991</v>
      </c>
      <c r="B28" t="s">
        <v>992</v>
      </c>
      <c r="C28" s="13">
        <v>8630</v>
      </c>
      <c r="D28" s="13">
        <v>9356</v>
      </c>
      <c r="E28" s="13">
        <v>8630</v>
      </c>
      <c r="F28" s="13">
        <v>6285.88</v>
      </c>
      <c r="G28" s="34">
        <v>2000</v>
      </c>
      <c r="H28" s="13">
        <v>7520</v>
      </c>
      <c r="I28" s="13">
        <v>8080</v>
      </c>
      <c r="J28" s="34">
        <v>7005</v>
      </c>
      <c r="K28" s="13">
        <v>7005</v>
      </c>
      <c r="L28" s="13">
        <v>7072.5</v>
      </c>
      <c r="M28" s="34">
        <v>8404</v>
      </c>
      <c r="N28" s="13">
        <v>8404</v>
      </c>
      <c r="O28" s="13">
        <v>26715</v>
      </c>
      <c r="P28" s="34">
        <v>22000</v>
      </c>
      <c r="Q28" s="13">
        <v>22000</v>
      </c>
      <c r="R28" s="13">
        <v>16935</v>
      </c>
      <c r="S28" s="13">
        <v>30292.5</v>
      </c>
      <c r="T28" s="11">
        <v>30292.5</v>
      </c>
      <c r="U28" s="11">
        <v>30292.5</v>
      </c>
    </row>
    <row r="29" spans="1:23" x14ac:dyDescent="0.3">
      <c r="A29" t="s">
        <v>993</v>
      </c>
      <c r="B29" t="s">
        <v>994</v>
      </c>
      <c r="C29" s="13">
        <v>800</v>
      </c>
      <c r="D29" s="13">
        <v>0</v>
      </c>
      <c r="E29" s="13">
        <v>800</v>
      </c>
      <c r="F29" s="13">
        <v>0</v>
      </c>
      <c r="G29" s="34">
        <v>0</v>
      </c>
      <c r="H29" s="13">
        <v>0</v>
      </c>
      <c r="I29" s="13">
        <v>0</v>
      </c>
      <c r="J29" s="34">
        <v>0</v>
      </c>
      <c r="K29" s="13">
        <v>0</v>
      </c>
      <c r="L29" s="13">
        <v>0</v>
      </c>
      <c r="M29" s="34">
        <v>0</v>
      </c>
      <c r="N29" s="13">
        <v>0</v>
      </c>
      <c r="O29" s="13">
        <v>2777</v>
      </c>
      <c r="P29" s="34">
        <v>0</v>
      </c>
      <c r="Q29" s="13">
        <v>0</v>
      </c>
      <c r="R29" s="13">
        <v>0</v>
      </c>
      <c r="S29" s="13">
        <v>0</v>
      </c>
      <c r="T29" s="11">
        <v>0</v>
      </c>
      <c r="U29" s="11">
        <v>0</v>
      </c>
    </row>
    <row r="30" spans="1:23" x14ac:dyDescent="0.3">
      <c r="A30" t="s">
        <v>995</v>
      </c>
      <c r="B30" t="s">
        <v>996</v>
      </c>
      <c r="C30" s="13">
        <v>19215.16</v>
      </c>
      <c r="D30" s="13">
        <v>32661.84</v>
      </c>
      <c r="E30" s="13">
        <v>19215.16</v>
      </c>
      <c r="F30" s="13">
        <v>47854.68</v>
      </c>
      <c r="G30" s="34">
        <v>32661.84</v>
      </c>
      <c r="H30" s="13">
        <v>32661.84</v>
      </c>
      <c r="I30" s="13">
        <v>19976.78</v>
      </c>
      <c r="J30" s="34">
        <v>2100</v>
      </c>
      <c r="K30" s="13">
        <v>2100</v>
      </c>
      <c r="L30" s="13">
        <v>7535.74</v>
      </c>
      <c r="M30" s="34">
        <v>2760</v>
      </c>
      <c r="N30" s="13">
        <v>2760</v>
      </c>
      <c r="O30" s="13">
        <v>153603.75</v>
      </c>
      <c r="P30" s="34">
        <v>32000</v>
      </c>
      <c r="Q30" s="13">
        <v>32000</v>
      </c>
      <c r="R30" s="13">
        <v>98788.88</v>
      </c>
      <c r="S30" s="13">
        <v>175590.76</v>
      </c>
      <c r="T30" s="11">
        <v>175590.76</v>
      </c>
      <c r="U30" s="11">
        <v>175590.76</v>
      </c>
    </row>
    <row r="31" spans="1:23" x14ac:dyDescent="0.3">
      <c r="A31" t="s">
        <v>997</v>
      </c>
      <c r="B31" t="s">
        <v>998</v>
      </c>
      <c r="C31" s="13">
        <v>3026.71</v>
      </c>
      <c r="D31" s="13">
        <v>8279.02</v>
      </c>
      <c r="E31" s="13">
        <v>3026.71</v>
      </c>
      <c r="F31" s="13">
        <v>1395.35</v>
      </c>
      <c r="G31" s="34">
        <v>8279.02</v>
      </c>
      <c r="H31" s="13">
        <v>8279.02</v>
      </c>
      <c r="I31" s="13">
        <v>0</v>
      </c>
      <c r="J31" s="34">
        <v>0</v>
      </c>
      <c r="K31" s="13">
        <v>0</v>
      </c>
      <c r="L31" s="13">
        <v>0</v>
      </c>
      <c r="M31" s="34">
        <v>0</v>
      </c>
      <c r="N31" s="13">
        <v>0</v>
      </c>
      <c r="O31" s="13">
        <v>0</v>
      </c>
      <c r="P31" s="34">
        <v>0</v>
      </c>
      <c r="Q31" s="13">
        <v>0</v>
      </c>
      <c r="R31" s="13">
        <v>0</v>
      </c>
      <c r="S31" s="13">
        <v>0</v>
      </c>
      <c r="T31" s="11">
        <v>0</v>
      </c>
      <c r="U31" s="11">
        <v>0</v>
      </c>
    </row>
    <row r="32" spans="1:23" x14ac:dyDescent="0.3">
      <c r="A32" t="s">
        <v>999</v>
      </c>
      <c r="B32" t="s">
        <v>1000</v>
      </c>
      <c r="C32" s="13">
        <v>0</v>
      </c>
      <c r="D32" s="13">
        <v>0</v>
      </c>
      <c r="E32" s="13">
        <v>0</v>
      </c>
      <c r="F32" s="13">
        <v>0</v>
      </c>
      <c r="G32" s="34">
        <v>0</v>
      </c>
      <c r="H32" s="13">
        <v>0</v>
      </c>
      <c r="I32" s="13">
        <v>0.38</v>
      </c>
      <c r="J32" s="34">
        <v>0</v>
      </c>
      <c r="K32" s="13">
        <v>0</v>
      </c>
      <c r="L32" s="13">
        <v>21.58</v>
      </c>
      <c r="M32" s="34">
        <v>19.2</v>
      </c>
      <c r="N32" s="13">
        <v>15277.89</v>
      </c>
      <c r="O32" s="13">
        <v>88.19</v>
      </c>
      <c r="P32" s="34">
        <v>56.5</v>
      </c>
      <c r="Q32" s="13">
        <v>56.5</v>
      </c>
      <c r="R32" s="13">
        <v>109.98</v>
      </c>
      <c r="S32" s="13">
        <v>54.89</v>
      </c>
      <c r="T32" s="11">
        <v>54.89</v>
      </c>
      <c r="U32" s="11">
        <v>54.89</v>
      </c>
    </row>
    <row r="33" spans="1:21" x14ac:dyDescent="0.3">
      <c r="A33" t="s">
        <v>1001</v>
      </c>
      <c r="B33" t="s">
        <v>1002</v>
      </c>
      <c r="C33" s="13">
        <v>177.82</v>
      </c>
      <c r="D33" s="13">
        <v>168.59</v>
      </c>
      <c r="E33" s="13">
        <v>177.82</v>
      </c>
      <c r="F33" s="13">
        <v>170.49</v>
      </c>
      <c r="G33" s="34">
        <v>168.59</v>
      </c>
      <c r="H33" s="13">
        <v>168.59</v>
      </c>
      <c r="I33" s="13">
        <v>76.94</v>
      </c>
      <c r="J33" s="34">
        <v>21</v>
      </c>
      <c r="K33" s="13">
        <v>21</v>
      </c>
      <c r="L33" s="13">
        <v>26.82</v>
      </c>
      <c r="M33" s="34">
        <v>24</v>
      </c>
      <c r="N33" s="13">
        <v>24</v>
      </c>
      <c r="O33" s="13">
        <v>190.47</v>
      </c>
      <c r="P33" s="34">
        <v>125</v>
      </c>
      <c r="Q33" s="13">
        <v>125</v>
      </c>
      <c r="R33" s="13">
        <v>159.41</v>
      </c>
      <c r="S33" s="13">
        <v>126.66</v>
      </c>
      <c r="T33" s="11">
        <v>126.66</v>
      </c>
      <c r="U33" s="11">
        <v>126.66</v>
      </c>
    </row>
    <row r="34" spans="1:21" x14ac:dyDescent="0.3">
      <c r="A34" t="s">
        <v>1003</v>
      </c>
      <c r="B34" t="s">
        <v>1004</v>
      </c>
      <c r="C34" s="13">
        <v>3.45</v>
      </c>
      <c r="D34" s="13">
        <v>3.53</v>
      </c>
      <c r="E34" s="13">
        <v>3.45</v>
      </c>
      <c r="F34" s="13">
        <v>3.54</v>
      </c>
      <c r="G34" s="34">
        <v>3.53</v>
      </c>
      <c r="H34" s="13">
        <v>3.53</v>
      </c>
      <c r="I34" s="13">
        <v>1.39</v>
      </c>
      <c r="J34" s="34">
        <v>0.36</v>
      </c>
      <c r="K34" s="13">
        <v>0.36</v>
      </c>
      <c r="L34" s="13">
        <v>0.36</v>
      </c>
      <c r="M34" s="34">
        <v>0.36</v>
      </c>
      <c r="N34" s="13">
        <v>0.36</v>
      </c>
      <c r="O34" s="13">
        <v>2.0099999999999998</v>
      </c>
      <c r="P34" s="34">
        <v>1.2</v>
      </c>
      <c r="Q34" s="13">
        <v>1.2</v>
      </c>
      <c r="R34" s="13">
        <v>1.78</v>
      </c>
      <c r="S34" s="13">
        <v>2.17</v>
      </c>
      <c r="T34" s="11">
        <v>2.17</v>
      </c>
      <c r="U34" s="11">
        <v>2.17</v>
      </c>
    </row>
    <row r="35" spans="1:21" x14ac:dyDescent="0.3">
      <c r="A35" t="s">
        <v>1005</v>
      </c>
      <c r="B35" t="s">
        <v>1006</v>
      </c>
      <c r="C35" s="13">
        <v>0</v>
      </c>
      <c r="D35" s="13">
        <v>0</v>
      </c>
      <c r="E35" s="13">
        <v>0</v>
      </c>
      <c r="F35" s="13">
        <v>0</v>
      </c>
      <c r="G35" s="34">
        <v>0</v>
      </c>
      <c r="H35" s="13">
        <v>0</v>
      </c>
      <c r="I35" s="13">
        <v>0</v>
      </c>
      <c r="J35" s="34">
        <v>0</v>
      </c>
      <c r="K35" s="13">
        <v>0</v>
      </c>
      <c r="L35" s="13">
        <v>6834.97</v>
      </c>
      <c r="M35" s="34">
        <v>0</v>
      </c>
      <c r="N35" s="13">
        <v>0</v>
      </c>
      <c r="O35" s="13">
        <v>7251.57</v>
      </c>
      <c r="P35" s="34">
        <v>0</v>
      </c>
      <c r="Q35" s="13">
        <v>0</v>
      </c>
      <c r="R35" s="13">
        <v>0</v>
      </c>
      <c r="S35" s="13">
        <v>0</v>
      </c>
      <c r="T35" s="11">
        <v>0</v>
      </c>
      <c r="U35" s="11">
        <v>0</v>
      </c>
    </row>
    <row r="36" spans="1:21" x14ac:dyDescent="0.3">
      <c r="A36" t="s">
        <v>1226</v>
      </c>
      <c r="B36" t="s">
        <v>1227</v>
      </c>
      <c r="C36" s="13"/>
      <c r="D36" s="13"/>
      <c r="E36" s="13"/>
      <c r="F36" s="13"/>
      <c r="G36" s="34">
        <v>0</v>
      </c>
      <c r="H36" s="13"/>
      <c r="I36" s="13"/>
      <c r="J36" s="34">
        <v>0</v>
      </c>
      <c r="K36" s="13"/>
      <c r="L36" s="13"/>
      <c r="M36" s="34">
        <v>0</v>
      </c>
      <c r="N36" s="13">
        <v>0</v>
      </c>
      <c r="O36" s="13">
        <v>3886.54</v>
      </c>
      <c r="P36" s="34">
        <v>0</v>
      </c>
      <c r="Q36" s="13">
        <v>0</v>
      </c>
      <c r="R36" s="13">
        <v>0</v>
      </c>
      <c r="S36" s="13">
        <v>4275</v>
      </c>
      <c r="T36" s="11">
        <v>4275</v>
      </c>
      <c r="U36" s="11">
        <v>4275</v>
      </c>
    </row>
    <row r="37" spans="1:21" x14ac:dyDescent="0.3">
      <c r="A37" t="s">
        <v>1007</v>
      </c>
      <c r="B37" t="s">
        <v>1008</v>
      </c>
      <c r="C37" s="13">
        <v>1531.94</v>
      </c>
      <c r="D37" s="13">
        <v>-699.75</v>
      </c>
      <c r="E37" s="13">
        <v>1531.94</v>
      </c>
      <c r="F37" s="13">
        <v>-0.68</v>
      </c>
      <c r="G37" s="34">
        <v>55.59</v>
      </c>
      <c r="H37" s="13">
        <v>55.59</v>
      </c>
      <c r="I37" s="13">
        <v>0</v>
      </c>
      <c r="J37" s="34">
        <v>0</v>
      </c>
      <c r="K37" s="13">
        <v>0</v>
      </c>
      <c r="L37" s="13">
        <v>0</v>
      </c>
      <c r="M37" s="34">
        <v>0</v>
      </c>
      <c r="N37" s="13">
        <v>0</v>
      </c>
      <c r="O37" s="13">
        <v>0</v>
      </c>
      <c r="P37" s="34">
        <v>0</v>
      </c>
      <c r="Q37" s="13">
        <v>0</v>
      </c>
      <c r="R37" s="13">
        <v>0</v>
      </c>
      <c r="S37" s="13">
        <v>0</v>
      </c>
      <c r="T37" s="11">
        <v>0</v>
      </c>
      <c r="U37" s="11">
        <v>0</v>
      </c>
    </row>
    <row r="38" spans="1:21" x14ac:dyDescent="0.3">
      <c r="A38" t="s">
        <v>1009</v>
      </c>
      <c r="B38" t="s">
        <v>1010</v>
      </c>
      <c r="C38" s="13">
        <v>0</v>
      </c>
      <c r="D38" s="13">
        <v>482.6</v>
      </c>
      <c r="E38" s="13">
        <v>0</v>
      </c>
      <c r="F38" s="13">
        <v>5950</v>
      </c>
      <c r="G38" s="34">
        <v>4950</v>
      </c>
      <c r="H38" s="13">
        <v>4950</v>
      </c>
      <c r="I38" s="13">
        <v>0</v>
      </c>
      <c r="J38" s="34">
        <v>0</v>
      </c>
      <c r="K38" s="13">
        <v>0</v>
      </c>
      <c r="L38" s="13">
        <v>0</v>
      </c>
      <c r="M38" s="34">
        <v>0</v>
      </c>
      <c r="N38" s="13">
        <v>0</v>
      </c>
      <c r="O38" s="13">
        <v>250</v>
      </c>
      <c r="P38" s="34">
        <v>0</v>
      </c>
      <c r="Q38" s="13">
        <v>0</v>
      </c>
      <c r="R38" s="13">
        <v>0</v>
      </c>
      <c r="S38" s="13">
        <v>6000</v>
      </c>
      <c r="T38" s="11">
        <v>6000</v>
      </c>
      <c r="U38" s="11">
        <v>6000</v>
      </c>
    </row>
    <row r="39" spans="1:21" x14ac:dyDescent="0.3">
      <c r="A39" t="s">
        <v>1011</v>
      </c>
      <c r="B39" t="s">
        <v>1012</v>
      </c>
      <c r="C39" s="13">
        <v>600</v>
      </c>
      <c r="D39" s="13">
        <v>2725</v>
      </c>
      <c r="E39" s="13">
        <v>600</v>
      </c>
      <c r="F39" s="13">
        <v>8150</v>
      </c>
      <c r="G39" s="34">
        <v>2725</v>
      </c>
      <c r="H39" s="13">
        <v>2725</v>
      </c>
      <c r="I39" s="13">
        <v>5350</v>
      </c>
      <c r="J39" s="34">
        <v>1000</v>
      </c>
      <c r="K39" s="13">
        <v>1000</v>
      </c>
      <c r="L39" s="13">
        <v>8350</v>
      </c>
      <c r="M39" s="34">
        <v>5350</v>
      </c>
      <c r="N39" s="13">
        <v>5350</v>
      </c>
      <c r="O39" s="13">
        <v>7300</v>
      </c>
      <c r="P39" s="34">
        <v>6000</v>
      </c>
      <c r="Q39" s="13">
        <v>6000</v>
      </c>
      <c r="R39" s="13">
        <v>82</v>
      </c>
      <c r="S39" s="13">
        <v>7287.5</v>
      </c>
      <c r="T39" s="11">
        <v>7287.5</v>
      </c>
      <c r="U39" s="11">
        <v>7287.5</v>
      </c>
    </row>
    <row r="40" spans="1:21" x14ac:dyDescent="0.3">
      <c r="A40" t="s">
        <v>1013</v>
      </c>
      <c r="B40" t="s">
        <v>1014</v>
      </c>
      <c r="C40" s="13">
        <v>13419.77</v>
      </c>
      <c r="D40" s="13">
        <v>12387.48</v>
      </c>
      <c r="E40" s="13">
        <v>13419.77</v>
      </c>
      <c r="F40" s="13">
        <v>12387.48</v>
      </c>
      <c r="G40" s="34">
        <v>12387.48</v>
      </c>
      <c r="H40" s="13">
        <v>12387.48</v>
      </c>
      <c r="I40" s="13">
        <v>13852.71</v>
      </c>
      <c r="J40" s="34">
        <v>12387.48</v>
      </c>
      <c r="K40" s="13">
        <v>12387.48</v>
      </c>
      <c r="L40" s="13">
        <v>12331.56</v>
      </c>
      <c r="M40" s="34">
        <v>13935.96</v>
      </c>
      <c r="N40" s="13">
        <v>13935.96</v>
      </c>
      <c r="O40" s="13">
        <v>12331.56</v>
      </c>
      <c r="P40" s="34">
        <v>13935.72</v>
      </c>
      <c r="Q40" s="13">
        <v>13935.72</v>
      </c>
      <c r="R40" s="13">
        <v>8129.31</v>
      </c>
      <c r="S40" s="13">
        <v>13935.72</v>
      </c>
      <c r="T40" s="11">
        <v>13935.72</v>
      </c>
      <c r="U40" s="11">
        <v>13935.72</v>
      </c>
    </row>
    <row r="41" spans="1:21" x14ac:dyDescent="0.3">
      <c r="A41" t="s">
        <v>1015</v>
      </c>
      <c r="B41" t="s">
        <v>1016</v>
      </c>
      <c r="C41" s="13">
        <v>2620</v>
      </c>
      <c r="D41" s="13">
        <v>2870</v>
      </c>
      <c r="E41" s="13">
        <v>2620</v>
      </c>
      <c r="F41" s="13">
        <v>0</v>
      </c>
      <c r="G41" s="34">
        <v>2870</v>
      </c>
      <c r="H41" s="13">
        <v>2870</v>
      </c>
      <c r="I41" s="13">
        <v>3400</v>
      </c>
      <c r="J41" s="34">
        <v>0</v>
      </c>
      <c r="K41" s="13">
        <v>0</v>
      </c>
      <c r="L41" s="13">
        <v>660</v>
      </c>
      <c r="M41" s="34">
        <v>3400</v>
      </c>
      <c r="N41" s="13">
        <v>3400</v>
      </c>
      <c r="O41" s="13">
        <v>0</v>
      </c>
      <c r="P41" s="34">
        <v>0</v>
      </c>
      <c r="Q41" s="13">
        <v>0</v>
      </c>
      <c r="R41" s="13">
        <v>30</v>
      </c>
      <c r="S41" s="13">
        <v>0</v>
      </c>
      <c r="T41" s="11">
        <v>0</v>
      </c>
      <c r="U41" s="11">
        <v>0</v>
      </c>
    </row>
    <row r="42" spans="1:21" x14ac:dyDescent="0.3">
      <c r="A42" t="s">
        <v>1017</v>
      </c>
      <c r="B42" t="s">
        <v>1018</v>
      </c>
      <c r="C42" s="13">
        <v>500</v>
      </c>
      <c r="D42" s="13">
        <v>0</v>
      </c>
      <c r="E42" s="13">
        <v>500</v>
      </c>
      <c r="F42" s="13">
        <v>500</v>
      </c>
      <c r="G42" s="34">
        <v>0</v>
      </c>
      <c r="H42" s="13">
        <v>0</v>
      </c>
      <c r="I42" s="13">
        <v>0</v>
      </c>
      <c r="J42" s="34">
        <v>0</v>
      </c>
      <c r="K42" s="13">
        <v>0</v>
      </c>
      <c r="L42" s="13">
        <v>0</v>
      </c>
      <c r="M42" s="34">
        <v>0</v>
      </c>
      <c r="N42" s="13">
        <v>0</v>
      </c>
      <c r="O42" s="13">
        <v>0</v>
      </c>
      <c r="P42" s="34">
        <v>0</v>
      </c>
      <c r="Q42" s="13">
        <v>0</v>
      </c>
      <c r="R42" s="13">
        <v>0</v>
      </c>
      <c r="S42" s="13">
        <v>0</v>
      </c>
      <c r="T42" s="11">
        <v>0</v>
      </c>
      <c r="U42" s="11">
        <v>0</v>
      </c>
    </row>
    <row r="43" spans="1:21" x14ac:dyDescent="0.3">
      <c r="A43" t="s">
        <v>1019</v>
      </c>
      <c r="B43" t="s">
        <v>1020</v>
      </c>
      <c r="C43" s="13">
        <v>200</v>
      </c>
      <c r="D43" s="13">
        <v>0</v>
      </c>
      <c r="E43" s="13">
        <v>200</v>
      </c>
      <c r="F43" s="13">
        <v>0</v>
      </c>
      <c r="G43" s="34">
        <v>0</v>
      </c>
      <c r="H43" s="13">
        <v>0</v>
      </c>
      <c r="I43" s="13">
        <v>0</v>
      </c>
      <c r="J43" s="34">
        <v>0</v>
      </c>
      <c r="K43" s="13">
        <v>0</v>
      </c>
      <c r="L43" s="13">
        <v>0</v>
      </c>
      <c r="M43" s="34">
        <v>0</v>
      </c>
      <c r="N43" s="13">
        <v>0</v>
      </c>
      <c r="O43" s="13">
        <v>300</v>
      </c>
      <c r="P43" s="34">
        <v>200</v>
      </c>
      <c r="Q43" s="13">
        <v>200</v>
      </c>
      <c r="R43" s="13">
        <v>0</v>
      </c>
      <c r="S43" s="13">
        <v>0</v>
      </c>
      <c r="T43" s="11">
        <v>0</v>
      </c>
      <c r="U43" s="11">
        <v>0</v>
      </c>
    </row>
    <row r="44" spans="1:21" x14ac:dyDescent="0.3">
      <c r="A44" t="s">
        <v>1021</v>
      </c>
      <c r="B44" t="s">
        <v>1022</v>
      </c>
      <c r="C44" s="13">
        <v>101703.65</v>
      </c>
      <c r="D44" s="13">
        <v>134649.85</v>
      </c>
      <c r="E44" s="13">
        <v>122044.38</v>
      </c>
      <c r="F44" s="13">
        <v>193281</v>
      </c>
      <c r="G44" s="34">
        <v>45000</v>
      </c>
      <c r="H44" s="13">
        <v>182231</v>
      </c>
      <c r="I44" s="13">
        <v>278247.2</v>
      </c>
      <c r="J44" s="34">
        <v>193281</v>
      </c>
      <c r="K44" s="13">
        <v>244281</v>
      </c>
      <c r="L44" s="13">
        <v>310477.02</v>
      </c>
      <c r="M44" s="34">
        <v>202059.35</v>
      </c>
      <c r="N44" s="13">
        <v>202059.35</v>
      </c>
      <c r="O44" s="13">
        <v>315310.45</v>
      </c>
      <c r="P44" s="34">
        <v>375000</v>
      </c>
      <c r="Q44" s="13">
        <v>375000</v>
      </c>
      <c r="R44" s="13">
        <v>219742</v>
      </c>
      <c r="S44" s="13">
        <v>320000</v>
      </c>
      <c r="T44" s="11">
        <v>320000</v>
      </c>
      <c r="U44" s="11">
        <v>320000</v>
      </c>
    </row>
    <row r="45" spans="1:21" x14ac:dyDescent="0.3">
      <c r="A45" t="s">
        <v>1023</v>
      </c>
      <c r="B45" t="s">
        <v>1024</v>
      </c>
      <c r="C45" s="13">
        <v>0</v>
      </c>
      <c r="D45" s="13">
        <v>0</v>
      </c>
      <c r="E45" s="13">
        <v>0</v>
      </c>
      <c r="F45" s="13">
        <v>0</v>
      </c>
      <c r="G45" s="34">
        <v>0</v>
      </c>
      <c r="H45" s="13">
        <v>4200</v>
      </c>
      <c r="I45" s="13">
        <v>4200</v>
      </c>
      <c r="J45" s="34">
        <v>4200</v>
      </c>
      <c r="K45" s="13">
        <v>4200</v>
      </c>
      <c r="L45" s="13">
        <v>0</v>
      </c>
      <c r="M45" s="34">
        <v>4200</v>
      </c>
      <c r="N45" s="13">
        <v>4200</v>
      </c>
      <c r="O45" s="13">
        <v>0</v>
      </c>
      <c r="P45" s="34">
        <v>0</v>
      </c>
      <c r="Q45" s="13">
        <v>0</v>
      </c>
      <c r="R45" s="13">
        <v>0</v>
      </c>
      <c r="S45" s="13">
        <v>0</v>
      </c>
      <c r="T45" s="11">
        <v>0</v>
      </c>
      <c r="U45" s="11">
        <v>0</v>
      </c>
    </row>
    <row r="46" spans="1:21" x14ac:dyDescent="0.3">
      <c r="A46" t="s">
        <v>1025</v>
      </c>
      <c r="B46" t="s">
        <v>1026</v>
      </c>
      <c r="C46" s="13">
        <v>2620</v>
      </c>
      <c r="D46" s="13">
        <v>300</v>
      </c>
      <c r="E46" s="13">
        <v>2620</v>
      </c>
      <c r="F46" s="13">
        <v>1000</v>
      </c>
      <c r="G46" s="34">
        <v>300</v>
      </c>
      <c r="H46" s="13">
        <v>4600</v>
      </c>
      <c r="I46" s="13">
        <v>4800</v>
      </c>
      <c r="J46" s="34">
        <v>3975.8</v>
      </c>
      <c r="K46" s="13">
        <v>3975.8</v>
      </c>
      <c r="L46" s="13">
        <v>7300</v>
      </c>
      <c r="M46" s="34">
        <v>4800</v>
      </c>
      <c r="N46" s="13">
        <v>4800</v>
      </c>
      <c r="O46" s="13">
        <v>4300</v>
      </c>
      <c r="P46" s="34">
        <v>3350</v>
      </c>
      <c r="Q46" s="13">
        <v>3350</v>
      </c>
      <c r="R46" s="13">
        <v>2500</v>
      </c>
      <c r="S46" s="13">
        <v>5467</v>
      </c>
      <c r="T46" s="11">
        <v>5467</v>
      </c>
      <c r="U46" s="11">
        <v>5467</v>
      </c>
    </row>
    <row r="47" spans="1:21" x14ac:dyDescent="0.3">
      <c r="A47" t="s">
        <v>1027</v>
      </c>
      <c r="B47" t="s">
        <v>1028</v>
      </c>
      <c r="C47" s="13">
        <v>100</v>
      </c>
      <c r="D47" s="13">
        <v>800</v>
      </c>
      <c r="E47" s="13">
        <v>100</v>
      </c>
      <c r="F47" s="13">
        <v>200</v>
      </c>
      <c r="G47" s="34">
        <v>800</v>
      </c>
      <c r="H47" s="13">
        <v>800</v>
      </c>
      <c r="I47" s="13">
        <v>100</v>
      </c>
      <c r="J47" s="34">
        <v>200</v>
      </c>
      <c r="K47" s="13">
        <v>200</v>
      </c>
      <c r="L47" s="13">
        <v>3500</v>
      </c>
      <c r="M47" s="34">
        <v>100</v>
      </c>
      <c r="N47" s="13">
        <v>100</v>
      </c>
      <c r="O47" s="13">
        <v>3200</v>
      </c>
      <c r="P47" s="34">
        <v>1750</v>
      </c>
      <c r="Q47" s="13">
        <v>1750</v>
      </c>
      <c r="R47" s="13">
        <v>300</v>
      </c>
      <c r="S47" s="13">
        <v>3350</v>
      </c>
      <c r="T47" s="11">
        <v>3350</v>
      </c>
      <c r="U47" s="11">
        <v>3350</v>
      </c>
    </row>
    <row r="48" spans="1:21" x14ac:dyDescent="0.3">
      <c r="A48" t="s">
        <v>1029</v>
      </c>
      <c r="B48" t="s">
        <v>1030</v>
      </c>
      <c r="C48" s="13">
        <v>3455</v>
      </c>
      <c r="D48" s="13">
        <v>2950</v>
      </c>
      <c r="E48" s="13">
        <v>3455</v>
      </c>
      <c r="F48" s="13">
        <v>1525</v>
      </c>
      <c r="G48" s="34">
        <v>2950</v>
      </c>
      <c r="H48" s="13">
        <v>2950</v>
      </c>
      <c r="I48" s="13">
        <v>1125</v>
      </c>
      <c r="J48" s="34">
        <v>1525</v>
      </c>
      <c r="K48" s="13">
        <v>1525</v>
      </c>
      <c r="L48" s="13">
        <v>925</v>
      </c>
      <c r="M48" s="34">
        <v>1800</v>
      </c>
      <c r="N48" s="13">
        <v>1800</v>
      </c>
      <c r="O48" s="13">
        <v>600</v>
      </c>
      <c r="P48" s="34">
        <v>600</v>
      </c>
      <c r="Q48" s="13">
        <v>600</v>
      </c>
      <c r="R48" s="13">
        <v>25</v>
      </c>
      <c r="S48" s="13">
        <v>0</v>
      </c>
      <c r="T48" s="11">
        <v>0</v>
      </c>
      <c r="U48" s="11">
        <v>0</v>
      </c>
    </row>
    <row r="49" spans="1:21" x14ac:dyDescent="0.3">
      <c r="A49" t="s">
        <v>1031</v>
      </c>
      <c r="B49" t="s">
        <v>1032</v>
      </c>
      <c r="C49" s="13">
        <v>2735.6</v>
      </c>
      <c r="D49" s="13">
        <v>5748.95</v>
      </c>
      <c r="E49" s="13">
        <v>2735.6</v>
      </c>
      <c r="F49" s="13">
        <v>5509.28</v>
      </c>
      <c r="G49" s="34">
        <v>5748.95</v>
      </c>
      <c r="H49" s="13">
        <v>5748.95</v>
      </c>
      <c r="I49" s="13">
        <v>8771.2099999999991</v>
      </c>
      <c r="J49" s="34">
        <v>6290.88</v>
      </c>
      <c r="K49" s="13">
        <v>6290.88</v>
      </c>
      <c r="L49" s="13">
        <v>20074.25</v>
      </c>
      <c r="M49" s="34">
        <v>6676.48</v>
      </c>
      <c r="N49" s="13">
        <v>6676.48</v>
      </c>
      <c r="O49" s="13">
        <v>3703.95</v>
      </c>
      <c r="P49" s="34">
        <v>5300</v>
      </c>
      <c r="Q49" s="13">
        <v>5300</v>
      </c>
      <c r="R49" s="13">
        <v>1400</v>
      </c>
      <c r="S49" s="13">
        <v>4652</v>
      </c>
      <c r="T49" s="11">
        <v>4652</v>
      </c>
      <c r="U49" s="11">
        <v>4652</v>
      </c>
    </row>
    <row r="50" spans="1:21" x14ac:dyDescent="0.3">
      <c r="A50" t="s">
        <v>1033</v>
      </c>
      <c r="B50" t="s">
        <v>1034</v>
      </c>
      <c r="C50" s="13">
        <v>136257.69</v>
      </c>
      <c r="D50" s="13">
        <v>0</v>
      </c>
      <c r="E50" s="13">
        <v>486184</v>
      </c>
      <c r="F50" s="13">
        <v>0</v>
      </c>
      <c r="G50" s="34">
        <v>0</v>
      </c>
      <c r="H50" s="13">
        <v>467806.76</v>
      </c>
      <c r="I50" s="13">
        <v>0</v>
      </c>
      <c r="J50" s="34">
        <v>0</v>
      </c>
      <c r="K50" s="13">
        <v>0</v>
      </c>
      <c r="L50" s="13">
        <v>0</v>
      </c>
      <c r="M50" s="34">
        <v>0</v>
      </c>
      <c r="N50" s="13">
        <v>0</v>
      </c>
      <c r="O50" s="13">
        <v>0</v>
      </c>
      <c r="P50" s="34">
        <v>0</v>
      </c>
      <c r="Q50" s="13">
        <v>0</v>
      </c>
      <c r="R50" s="13">
        <v>0</v>
      </c>
      <c r="S50" s="13">
        <v>0</v>
      </c>
      <c r="T50" s="11">
        <v>0</v>
      </c>
      <c r="U50" s="11">
        <v>0</v>
      </c>
    </row>
    <row r="51" spans="1:21" x14ac:dyDescent="0.3">
      <c r="A51" t="s">
        <v>1222</v>
      </c>
      <c r="B51" t="s">
        <v>1223</v>
      </c>
      <c r="C51" s="13"/>
      <c r="D51" s="13"/>
      <c r="E51" s="13"/>
      <c r="F51" s="13"/>
      <c r="G51" s="34">
        <v>0</v>
      </c>
      <c r="H51" s="13"/>
      <c r="I51" s="13"/>
      <c r="J51" s="34">
        <v>0</v>
      </c>
      <c r="K51" s="13"/>
      <c r="L51" s="13"/>
      <c r="M51" s="34"/>
      <c r="N51" s="13">
        <v>0</v>
      </c>
      <c r="O51" s="13">
        <v>0</v>
      </c>
      <c r="P51" s="34">
        <v>287550</v>
      </c>
      <c r="Q51" s="13">
        <v>287550</v>
      </c>
      <c r="R51" s="13">
        <v>137463.89000000001</v>
      </c>
      <c r="S51" s="13">
        <v>296715</v>
      </c>
      <c r="T51" s="11">
        <v>296715</v>
      </c>
      <c r="U51" s="11">
        <v>296715</v>
      </c>
    </row>
    <row r="52" spans="1:21" x14ac:dyDescent="0.3">
      <c r="A52" t="s">
        <v>1228</v>
      </c>
      <c r="B52" t="s">
        <v>1229</v>
      </c>
      <c r="C52" s="13"/>
      <c r="D52" s="13"/>
      <c r="E52" s="13"/>
      <c r="F52" s="13"/>
      <c r="G52" s="34">
        <v>0</v>
      </c>
      <c r="H52" s="13"/>
      <c r="I52" s="13"/>
      <c r="J52" s="34"/>
      <c r="K52" s="13"/>
      <c r="L52" s="13"/>
      <c r="M52" s="34"/>
      <c r="N52" s="13"/>
      <c r="O52" s="13"/>
      <c r="P52" s="34">
        <v>0</v>
      </c>
      <c r="Q52" s="13">
        <v>0</v>
      </c>
      <c r="R52" s="13">
        <v>753.94</v>
      </c>
      <c r="S52" s="13">
        <v>4305.3</v>
      </c>
      <c r="T52" s="11">
        <v>4305.3</v>
      </c>
      <c r="U52" s="11">
        <v>4305.3</v>
      </c>
    </row>
    <row r="53" spans="1:21" x14ac:dyDescent="0.3">
      <c r="A53" t="s">
        <v>1035</v>
      </c>
      <c r="B53" t="s">
        <v>1036</v>
      </c>
      <c r="C53" s="13">
        <v>1028.8599999999999</v>
      </c>
      <c r="D53" s="13">
        <v>1438.96</v>
      </c>
      <c r="E53" s="13">
        <v>1028.8599999999999</v>
      </c>
      <c r="F53" s="13">
        <v>11067.11</v>
      </c>
      <c r="G53" s="34">
        <v>1673.96</v>
      </c>
      <c r="H53" s="13">
        <v>4378.99</v>
      </c>
      <c r="I53" s="13">
        <v>4489.34</v>
      </c>
      <c r="J53" s="34">
        <v>2500</v>
      </c>
      <c r="K53" s="13">
        <v>2500</v>
      </c>
      <c r="L53" s="13">
        <v>636.72</v>
      </c>
      <c r="M53" s="34">
        <v>4300</v>
      </c>
      <c r="N53" s="13">
        <v>4300</v>
      </c>
      <c r="O53" s="13">
        <v>2927.09</v>
      </c>
      <c r="P53" s="34">
        <v>0</v>
      </c>
      <c r="Q53" s="13">
        <v>0</v>
      </c>
      <c r="R53" s="13">
        <v>170.8</v>
      </c>
      <c r="S53" s="13">
        <v>0</v>
      </c>
      <c r="T53" s="11">
        <v>0</v>
      </c>
      <c r="U53" s="11">
        <v>0</v>
      </c>
    </row>
    <row r="54" spans="1:21" x14ac:dyDescent="0.3">
      <c r="A54" t="s">
        <v>1037</v>
      </c>
      <c r="B54" t="s">
        <v>1038</v>
      </c>
      <c r="C54" s="13">
        <v>0</v>
      </c>
      <c r="D54" s="13">
        <v>0</v>
      </c>
      <c r="E54" s="13">
        <v>0</v>
      </c>
      <c r="F54" s="13">
        <v>85</v>
      </c>
      <c r="G54" s="34">
        <v>0</v>
      </c>
      <c r="H54" s="13">
        <v>0</v>
      </c>
      <c r="I54" s="13">
        <v>30</v>
      </c>
      <c r="J54" s="34">
        <v>30</v>
      </c>
      <c r="K54" s="13">
        <v>30</v>
      </c>
      <c r="L54" s="13">
        <v>0</v>
      </c>
      <c r="M54" s="34">
        <v>30</v>
      </c>
      <c r="N54" s="13">
        <v>37669.760000000002</v>
      </c>
      <c r="O54" s="13">
        <v>37639.760000000002</v>
      </c>
      <c r="P54" s="34">
        <v>0</v>
      </c>
      <c r="Q54" s="13">
        <v>1125</v>
      </c>
      <c r="R54" s="13">
        <v>1125</v>
      </c>
      <c r="S54" s="13">
        <v>0</v>
      </c>
      <c r="T54" s="11">
        <v>0</v>
      </c>
      <c r="U54" s="11">
        <v>0</v>
      </c>
    </row>
    <row r="55" spans="1:21" x14ac:dyDescent="0.3">
      <c r="A55" t="s">
        <v>1039</v>
      </c>
      <c r="B55" t="s">
        <v>1040</v>
      </c>
      <c r="C55" s="13">
        <v>0</v>
      </c>
      <c r="D55" s="13">
        <v>0</v>
      </c>
      <c r="E55" s="13">
        <v>0</v>
      </c>
      <c r="F55" s="13">
        <v>0</v>
      </c>
      <c r="G55" s="34">
        <v>0</v>
      </c>
      <c r="H55" s="13">
        <v>0</v>
      </c>
      <c r="I55" s="13">
        <v>322</v>
      </c>
      <c r="J55" s="34">
        <v>210</v>
      </c>
      <c r="K55" s="13">
        <v>210</v>
      </c>
      <c r="L55" s="13">
        <v>407</v>
      </c>
      <c r="M55" s="34">
        <v>345</v>
      </c>
      <c r="N55" s="13">
        <v>345</v>
      </c>
      <c r="O55" s="13">
        <v>16.5</v>
      </c>
      <c r="P55" s="34">
        <v>0</v>
      </c>
      <c r="Q55" s="13">
        <v>0</v>
      </c>
      <c r="R55" s="13">
        <v>16.5</v>
      </c>
      <c r="S55" s="13">
        <v>0</v>
      </c>
      <c r="T55" s="11">
        <v>0</v>
      </c>
      <c r="U55" s="11">
        <v>0</v>
      </c>
    </row>
    <row r="56" spans="1:21" x14ac:dyDescent="0.3">
      <c r="A56" t="s">
        <v>1041</v>
      </c>
      <c r="B56" t="s">
        <v>1042</v>
      </c>
      <c r="C56" s="13">
        <v>0</v>
      </c>
      <c r="D56" s="13">
        <v>0</v>
      </c>
      <c r="E56" s="13">
        <v>0</v>
      </c>
      <c r="F56" s="13">
        <v>0</v>
      </c>
      <c r="G56" s="34">
        <v>0</v>
      </c>
      <c r="H56" s="13">
        <v>5173</v>
      </c>
      <c r="I56" s="13">
        <v>5173</v>
      </c>
      <c r="J56" s="34">
        <v>0</v>
      </c>
      <c r="K56" s="13">
        <v>0</v>
      </c>
      <c r="L56" s="13">
        <v>0</v>
      </c>
      <c r="M56" s="34">
        <v>0</v>
      </c>
      <c r="N56" s="13">
        <v>0</v>
      </c>
      <c r="O56" s="13">
        <v>0</v>
      </c>
      <c r="P56" s="34">
        <v>0</v>
      </c>
      <c r="Q56" s="13">
        <v>0</v>
      </c>
      <c r="R56" s="13">
        <v>0</v>
      </c>
      <c r="S56" s="13">
        <v>0</v>
      </c>
      <c r="T56" s="11">
        <v>0</v>
      </c>
      <c r="U56" s="11">
        <v>0</v>
      </c>
    </row>
    <row r="57" spans="1:21" x14ac:dyDescent="0.3">
      <c r="A57" t="s">
        <v>1043</v>
      </c>
      <c r="B57" t="s">
        <v>1044</v>
      </c>
      <c r="C57" s="13">
        <v>1075</v>
      </c>
      <c r="D57" s="13">
        <v>8135.89</v>
      </c>
      <c r="E57" s="13">
        <v>1075</v>
      </c>
      <c r="F57" s="13">
        <v>4026.65</v>
      </c>
      <c r="G57" s="34">
        <v>0</v>
      </c>
      <c r="H57" s="13">
        <v>0</v>
      </c>
      <c r="I57" s="13">
        <v>3075</v>
      </c>
      <c r="J57" s="34">
        <v>4026.65</v>
      </c>
      <c r="K57" s="13">
        <v>4026.65</v>
      </c>
      <c r="L57" s="13">
        <v>9350</v>
      </c>
      <c r="M57" s="34">
        <v>4100</v>
      </c>
      <c r="N57" s="13">
        <v>4100</v>
      </c>
      <c r="O57" s="13">
        <v>11054.29</v>
      </c>
      <c r="P57" s="34">
        <v>9350</v>
      </c>
      <c r="Q57" s="13">
        <v>9350</v>
      </c>
      <c r="R57" s="13">
        <v>2125</v>
      </c>
      <c r="S57" s="13">
        <v>7128.37</v>
      </c>
      <c r="T57" s="11">
        <v>7128.37</v>
      </c>
      <c r="U57" s="11">
        <v>7128.37</v>
      </c>
    </row>
    <row r="58" spans="1:21" x14ac:dyDescent="0.3">
      <c r="A58" t="s">
        <v>1045</v>
      </c>
      <c r="B58" t="s">
        <v>1046</v>
      </c>
      <c r="C58" s="13">
        <v>28976.55</v>
      </c>
      <c r="D58" s="13">
        <v>28976.55</v>
      </c>
      <c r="E58" s="13">
        <v>0</v>
      </c>
      <c r="F58" s="13">
        <v>0</v>
      </c>
      <c r="G58" s="34">
        <v>0</v>
      </c>
      <c r="H58" s="13">
        <v>0</v>
      </c>
      <c r="I58" s="13">
        <v>0</v>
      </c>
      <c r="J58" s="34">
        <v>0</v>
      </c>
      <c r="K58" s="13">
        <v>0</v>
      </c>
      <c r="L58" s="13">
        <v>0</v>
      </c>
      <c r="M58" s="34">
        <v>0</v>
      </c>
      <c r="N58" s="13">
        <v>65532.75</v>
      </c>
      <c r="O58" s="13">
        <v>65532.75</v>
      </c>
      <c r="P58" s="34">
        <v>0</v>
      </c>
      <c r="Q58" s="13">
        <v>0</v>
      </c>
      <c r="R58" s="13">
        <v>0</v>
      </c>
      <c r="S58" s="13">
        <v>0</v>
      </c>
      <c r="T58" s="11">
        <v>0</v>
      </c>
      <c r="U58" s="11">
        <v>0</v>
      </c>
    </row>
    <row r="59" spans="1:21" x14ac:dyDescent="0.3">
      <c r="A59" t="s">
        <v>1047</v>
      </c>
      <c r="B59" t="s">
        <v>1048</v>
      </c>
      <c r="C59" s="13">
        <v>828</v>
      </c>
      <c r="D59" s="13">
        <v>0</v>
      </c>
      <c r="E59" s="13">
        <v>828</v>
      </c>
      <c r="F59" s="13">
        <v>0</v>
      </c>
      <c r="G59" s="34">
        <v>0</v>
      </c>
      <c r="H59" s="13">
        <v>0</v>
      </c>
      <c r="I59" s="13">
        <v>0</v>
      </c>
      <c r="J59" s="34">
        <v>0</v>
      </c>
      <c r="K59" s="13">
        <v>0</v>
      </c>
      <c r="L59" s="13">
        <v>0</v>
      </c>
      <c r="M59" s="34">
        <v>0</v>
      </c>
      <c r="N59" s="13">
        <v>0</v>
      </c>
      <c r="O59" s="13">
        <v>0</v>
      </c>
      <c r="P59" s="34">
        <v>0</v>
      </c>
      <c r="Q59" s="13">
        <v>0</v>
      </c>
      <c r="R59" s="13">
        <v>0</v>
      </c>
      <c r="S59" s="13">
        <v>0</v>
      </c>
      <c r="T59" s="11">
        <v>0</v>
      </c>
      <c r="U59" s="11">
        <v>0</v>
      </c>
    </row>
    <row r="60" spans="1:21" x14ac:dyDescent="0.3">
      <c r="A60" t="s">
        <v>1049</v>
      </c>
      <c r="B60" t="s">
        <v>1050</v>
      </c>
      <c r="C60" s="13">
        <v>436.72</v>
      </c>
      <c r="D60" s="13">
        <v>0</v>
      </c>
      <c r="E60" s="13">
        <v>436.72</v>
      </c>
      <c r="F60" s="13">
        <v>63</v>
      </c>
      <c r="G60" s="34">
        <v>0</v>
      </c>
      <c r="H60" s="13">
        <v>1186.75</v>
      </c>
      <c r="I60" s="13">
        <v>13030.34</v>
      </c>
      <c r="J60" s="34">
        <v>63</v>
      </c>
      <c r="K60" s="13">
        <v>63</v>
      </c>
      <c r="L60" s="13">
        <v>0</v>
      </c>
      <c r="M60" s="34">
        <v>0</v>
      </c>
      <c r="N60" s="13">
        <v>0</v>
      </c>
      <c r="O60" s="13">
        <v>0</v>
      </c>
      <c r="P60" s="34">
        <v>0</v>
      </c>
      <c r="Q60" s="13">
        <v>0</v>
      </c>
      <c r="R60" s="13">
        <v>0</v>
      </c>
      <c r="S60" s="13">
        <v>0</v>
      </c>
      <c r="T60" s="11">
        <v>0</v>
      </c>
      <c r="U60" s="11">
        <v>0</v>
      </c>
    </row>
    <row r="61" spans="1:21" x14ac:dyDescent="0.3">
      <c r="A61" t="s">
        <v>1051</v>
      </c>
      <c r="B61" t="s">
        <v>1052</v>
      </c>
      <c r="C61" s="13">
        <v>2400</v>
      </c>
      <c r="D61" s="13">
        <v>2400</v>
      </c>
      <c r="E61" s="13">
        <v>2400</v>
      </c>
      <c r="F61" s="13">
        <v>0</v>
      </c>
      <c r="G61" s="34">
        <v>0</v>
      </c>
      <c r="H61" s="13">
        <v>0</v>
      </c>
      <c r="I61" s="13">
        <v>0</v>
      </c>
      <c r="J61" s="34">
        <v>0</v>
      </c>
      <c r="K61" s="13">
        <v>0</v>
      </c>
      <c r="L61" s="13">
        <v>0</v>
      </c>
      <c r="M61" s="34">
        <v>0</v>
      </c>
      <c r="N61" s="13">
        <v>0</v>
      </c>
      <c r="O61" s="13">
        <v>0</v>
      </c>
      <c r="P61" s="34">
        <v>0</v>
      </c>
      <c r="Q61" s="13">
        <v>0</v>
      </c>
      <c r="R61" s="13">
        <v>0</v>
      </c>
      <c r="S61" s="13">
        <v>0</v>
      </c>
      <c r="T61" s="11">
        <v>0</v>
      </c>
      <c r="U61" s="11">
        <v>0</v>
      </c>
    </row>
    <row r="62" spans="1:21" x14ac:dyDescent="0.3">
      <c r="A62" t="s">
        <v>1053</v>
      </c>
      <c r="B62" t="s">
        <v>1054</v>
      </c>
      <c r="C62" s="13">
        <v>4993.82</v>
      </c>
      <c r="D62" s="13">
        <v>0</v>
      </c>
      <c r="E62" s="13">
        <v>4993.82</v>
      </c>
      <c r="F62" s="13">
        <v>0</v>
      </c>
      <c r="G62" s="34">
        <v>0</v>
      </c>
      <c r="H62" s="13">
        <v>0</v>
      </c>
      <c r="I62" s="13">
        <v>0</v>
      </c>
      <c r="J62" s="34">
        <v>0</v>
      </c>
      <c r="K62" s="13">
        <v>0</v>
      </c>
      <c r="L62" s="13">
        <v>0</v>
      </c>
      <c r="M62" s="34">
        <v>0</v>
      </c>
      <c r="N62" s="13">
        <v>0</v>
      </c>
      <c r="O62" s="13">
        <v>0</v>
      </c>
      <c r="P62" s="34">
        <v>0</v>
      </c>
      <c r="Q62" s="13">
        <v>0</v>
      </c>
      <c r="R62" s="13">
        <v>0</v>
      </c>
      <c r="S62" s="13">
        <v>0</v>
      </c>
      <c r="T62" s="11">
        <v>0</v>
      </c>
      <c r="U62" s="11">
        <v>0</v>
      </c>
    </row>
    <row r="63" spans="1:21" x14ac:dyDescent="0.3">
      <c r="A63" t="s">
        <v>1055</v>
      </c>
      <c r="B63" t="s">
        <v>1056</v>
      </c>
      <c r="C63" s="13">
        <v>8194.16</v>
      </c>
      <c r="D63" s="13">
        <v>9208.4699999999993</v>
      </c>
      <c r="E63" s="13">
        <v>8194.16</v>
      </c>
      <c r="F63" s="13">
        <v>10099.73</v>
      </c>
      <c r="G63" s="34">
        <v>9208.4699999999993</v>
      </c>
      <c r="H63" s="13">
        <v>11329.92</v>
      </c>
      <c r="I63" s="13">
        <v>14373.99</v>
      </c>
      <c r="J63" s="34">
        <v>10099.73</v>
      </c>
      <c r="K63" s="13">
        <v>10099.73</v>
      </c>
      <c r="L63" s="13">
        <v>10767.18</v>
      </c>
      <c r="M63" s="34">
        <v>11415.18</v>
      </c>
      <c r="N63" s="13">
        <v>11415.18</v>
      </c>
      <c r="O63" s="13">
        <v>8755.93</v>
      </c>
      <c r="P63" s="34">
        <v>11120</v>
      </c>
      <c r="Q63" s="13">
        <v>11120</v>
      </c>
      <c r="R63" s="13">
        <v>6295.76</v>
      </c>
      <c r="S63" s="13">
        <v>10642</v>
      </c>
      <c r="T63" s="11">
        <v>10642</v>
      </c>
      <c r="U63" s="11">
        <v>10642</v>
      </c>
    </row>
    <row r="64" spans="1:21" x14ac:dyDescent="0.3">
      <c r="A64" t="s">
        <v>1057</v>
      </c>
      <c r="B64" t="s">
        <v>1058</v>
      </c>
      <c r="C64" s="13">
        <v>0</v>
      </c>
      <c r="D64" s="13">
        <v>3646.68</v>
      </c>
      <c r="E64" s="13">
        <v>0</v>
      </c>
      <c r="F64" s="13">
        <v>2500.12</v>
      </c>
      <c r="G64" s="34">
        <v>3646.68</v>
      </c>
      <c r="H64" s="13">
        <v>3646.68</v>
      </c>
      <c r="I64" s="13">
        <v>5328.32</v>
      </c>
      <c r="J64" s="34">
        <v>3430</v>
      </c>
      <c r="K64" s="13">
        <v>3430</v>
      </c>
      <c r="L64" s="13">
        <v>4770</v>
      </c>
      <c r="M64" s="34">
        <v>3430</v>
      </c>
      <c r="N64" s="13">
        <v>3430</v>
      </c>
      <c r="O64" s="13">
        <v>4594.8900000000003</v>
      </c>
      <c r="P64" s="34">
        <v>4062</v>
      </c>
      <c r="Q64" s="13">
        <v>4062</v>
      </c>
      <c r="R64" s="13">
        <v>2220.36</v>
      </c>
      <c r="S64" s="13">
        <v>4168</v>
      </c>
      <c r="T64" s="11">
        <v>4168</v>
      </c>
      <c r="U64" s="11">
        <v>4168</v>
      </c>
    </row>
    <row r="65" spans="1:21" x14ac:dyDescent="0.3">
      <c r="A65" t="s">
        <v>1230</v>
      </c>
      <c r="B65" t="s">
        <v>1231</v>
      </c>
      <c r="C65" s="13"/>
      <c r="D65" s="13"/>
      <c r="E65" s="13"/>
      <c r="F65" s="13"/>
      <c r="G65" s="34">
        <v>0</v>
      </c>
      <c r="H65" s="13"/>
      <c r="I65" s="13"/>
      <c r="J65" s="34"/>
      <c r="K65" s="13"/>
      <c r="L65" s="13"/>
      <c r="M65" s="34"/>
      <c r="N65" s="13">
        <v>19116.919999999998</v>
      </c>
      <c r="O65" s="13">
        <v>19116.919999999998</v>
      </c>
      <c r="P65" s="34">
        <v>0</v>
      </c>
      <c r="Q65" s="13">
        <v>0</v>
      </c>
      <c r="R65" s="13">
        <v>0</v>
      </c>
      <c r="S65" s="13">
        <v>0</v>
      </c>
      <c r="T65" s="11">
        <v>0</v>
      </c>
      <c r="U65" s="11">
        <v>0</v>
      </c>
    </row>
    <row r="66" spans="1:21" x14ac:dyDescent="0.3">
      <c r="A66" t="s">
        <v>1232</v>
      </c>
      <c r="B66" t="s">
        <v>1233</v>
      </c>
      <c r="C66" s="13"/>
      <c r="D66" s="13"/>
      <c r="E66" s="13"/>
      <c r="F66" s="13"/>
      <c r="G66" s="34">
        <v>0</v>
      </c>
      <c r="H66" s="13"/>
      <c r="I66" s="13"/>
      <c r="J66" s="34"/>
      <c r="K66" s="13"/>
      <c r="L66" s="13"/>
      <c r="M66" s="34"/>
      <c r="N66" s="13"/>
      <c r="O66" s="13"/>
      <c r="P66" s="34">
        <v>0</v>
      </c>
      <c r="Q66" s="13">
        <v>0</v>
      </c>
      <c r="R66" s="13">
        <v>200</v>
      </c>
      <c r="S66" s="13">
        <v>0</v>
      </c>
      <c r="T66" s="11">
        <v>0</v>
      </c>
      <c r="U66" s="11">
        <v>0</v>
      </c>
    </row>
    <row r="67" spans="1:21" x14ac:dyDescent="0.3">
      <c r="A67" t="s">
        <v>1059</v>
      </c>
      <c r="B67" t="s">
        <v>1060</v>
      </c>
      <c r="C67" s="13">
        <v>0</v>
      </c>
      <c r="D67" s="13">
        <v>0</v>
      </c>
      <c r="E67" s="13">
        <v>0</v>
      </c>
      <c r="F67" s="13">
        <v>0</v>
      </c>
      <c r="G67" s="34">
        <v>0</v>
      </c>
      <c r="H67" s="13">
        <v>0</v>
      </c>
      <c r="I67" s="13">
        <v>0</v>
      </c>
      <c r="J67" s="34">
        <v>0</v>
      </c>
      <c r="K67" s="13">
        <v>0</v>
      </c>
      <c r="L67" s="13">
        <v>0</v>
      </c>
      <c r="M67" s="34">
        <v>0</v>
      </c>
      <c r="N67" s="13">
        <v>3600</v>
      </c>
      <c r="O67" s="13">
        <v>3600</v>
      </c>
      <c r="P67" s="34">
        <v>0</v>
      </c>
      <c r="Q67" s="13">
        <v>4000</v>
      </c>
      <c r="R67" s="13">
        <v>4000</v>
      </c>
      <c r="S67" s="13">
        <v>0</v>
      </c>
      <c r="T67" s="11">
        <v>0</v>
      </c>
      <c r="U67" s="11">
        <v>0</v>
      </c>
    </row>
    <row r="68" spans="1:21" x14ac:dyDescent="0.3">
      <c r="A68" t="s">
        <v>1061</v>
      </c>
      <c r="B68" t="s">
        <v>1062</v>
      </c>
      <c r="C68" s="13">
        <v>0</v>
      </c>
      <c r="D68" s="13">
        <v>0</v>
      </c>
      <c r="E68" s="13">
        <v>0</v>
      </c>
      <c r="F68" s="13">
        <v>0</v>
      </c>
      <c r="G68" s="34">
        <v>0</v>
      </c>
      <c r="H68" s="13">
        <v>0</v>
      </c>
      <c r="I68" s="13">
        <v>0</v>
      </c>
      <c r="J68" s="34">
        <v>0</v>
      </c>
      <c r="K68" s="13">
        <v>213527.95</v>
      </c>
      <c r="L68" s="13">
        <v>213527.95</v>
      </c>
      <c r="M68" s="34">
        <v>0</v>
      </c>
      <c r="N68" s="13">
        <v>0</v>
      </c>
      <c r="O68" s="13">
        <v>-29118.7</v>
      </c>
      <c r="P68" s="34">
        <v>0</v>
      </c>
      <c r="Q68" s="13">
        <v>0</v>
      </c>
      <c r="R68" s="13">
        <v>0</v>
      </c>
      <c r="S68" s="13">
        <v>0</v>
      </c>
      <c r="T68" s="11">
        <v>0</v>
      </c>
      <c r="U68" s="11">
        <v>0</v>
      </c>
    </row>
    <row r="69" spans="1:21" x14ac:dyDescent="0.3">
      <c r="A69" t="s">
        <v>1063</v>
      </c>
      <c r="B69" t="s">
        <v>1064</v>
      </c>
      <c r="C69" s="13">
        <v>0</v>
      </c>
      <c r="D69" s="13">
        <v>0</v>
      </c>
      <c r="E69" s="13">
        <v>0</v>
      </c>
      <c r="F69" s="13">
        <v>0</v>
      </c>
      <c r="G69" s="34">
        <v>0</v>
      </c>
      <c r="H69" s="13">
        <v>0</v>
      </c>
      <c r="I69" s="13">
        <v>0</v>
      </c>
      <c r="J69" s="34">
        <v>0</v>
      </c>
      <c r="K69" s="13">
        <v>6391</v>
      </c>
      <c r="L69" s="13">
        <v>6391</v>
      </c>
      <c r="M69" s="34">
        <v>0</v>
      </c>
      <c r="N69" s="13">
        <v>0</v>
      </c>
      <c r="O69" s="13">
        <v>0</v>
      </c>
      <c r="P69" s="34">
        <v>0</v>
      </c>
      <c r="Q69" s="13">
        <v>0</v>
      </c>
      <c r="R69" s="13">
        <v>1800</v>
      </c>
      <c r="S69" s="13">
        <v>0</v>
      </c>
      <c r="T69" s="11">
        <v>0</v>
      </c>
      <c r="U69" s="11">
        <v>0</v>
      </c>
    </row>
    <row r="70" spans="1:21" x14ac:dyDescent="0.3">
      <c r="A70" t="s">
        <v>1065</v>
      </c>
      <c r="B70" t="s">
        <v>1066</v>
      </c>
      <c r="C70" s="13">
        <v>0</v>
      </c>
      <c r="D70" s="13">
        <v>0</v>
      </c>
      <c r="E70" s="13">
        <v>0</v>
      </c>
      <c r="F70" s="13">
        <v>0</v>
      </c>
      <c r="G70" s="34">
        <v>0</v>
      </c>
      <c r="H70" s="13">
        <v>0</v>
      </c>
      <c r="I70" s="13">
        <v>0</v>
      </c>
      <c r="J70" s="34">
        <v>0</v>
      </c>
      <c r="K70" s="13">
        <v>4500</v>
      </c>
      <c r="L70" s="13">
        <v>4500</v>
      </c>
      <c r="M70" s="34">
        <v>0</v>
      </c>
      <c r="N70" s="13">
        <v>0</v>
      </c>
      <c r="O70" s="13">
        <v>-4500</v>
      </c>
      <c r="P70" s="34">
        <v>0</v>
      </c>
      <c r="Q70" s="13">
        <v>0</v>
      </c>
      <c r="R70" s="13">
        <v>0</v>
      </c>
      <c r="S70" s="13">
        <v>0</v>
      </c>
      <c r="T70" s="11">
        <v>0</v>
      </c>
      <c r="U70" s="11">
        <v>0</v>
      </c>
    </row>
    <row r="71" spans="1:21" x14ac:dyDescent="0.3">
      <c r="A71" t="s">
        <v>1067</v>
      </c>
      <c r="B71" t="s">
        <v>1068</v>
      </c>
      <c r="C71" s="13">
        <v>0</v>
      </c>
      <c r="D71" s="13">
        <v>235</v>
      </c>
      <c r="E71" s="13">
        <v>0</v>
      </c>
      <c r="F71" s="13">
        <v>0</v>
      </c>
      <c r="G71" s="34">
        <v>0</v>
      </c>
      <c r="H71" s="13">
        <v>0</v>
      </c>
      <c r="I71" s="13">
        <v>86</v>
      </c>
      <c r="J71" s="34">
        <v>0</v>
      </c>
      <c r="K71" s="13">
        <v>0</v>
      </c>
      <c r="L71" s="13">
        <v>0</v>
      </c>
      <c r="M71" s="34">
        <v>0</v>
      </c>
      <c r="N71" s="13">
        <v>0</v>
      </c>
      <c r="O71" s="13">
        <v>2499.6</v>
      </c>
      <c r="P71" s="34">
        <v>0</v>
      </c>
      <c r="Q71" s="13">
        <v>0</v>
      </c>
      <c r="R71" s="13">
        <v>0</v>
      </c>
      <c r="S71" s="13">
        <v>0</v>
      </c>
      <c r="T71" s="11">
        <v>0</v>
      </c>
      <c r="U71" s="11">
        <v>0</v>
      </c>
    </row>
    <row r="72" spans="1:21" x14ac:dyDescent="0.3">
      <c r="A72" t="s">
        <v>1069</v>
      </c>
      <c r="B72" t="s">
        <v>1234</v>
      </c>
      <c r="C72" s="13">
        <v>240316.76</v>
      </c>
      <c r="D72" s="13">
        <v>240316.76</v>
      </c>
      <c r="E72" s="13">
        <v>240316.76</v>
      </c>
      <c r="F72" s="13">
        <v>240316.76</v>
      </c>
      <c r="G72" s="34">
        <v>240316.76</v>
      </c>
      <c r="H72" s="13">
        <v>240316.76</v>
      </c>
      <c r="I72" s="13">
        <v>240316.76</v>
      </c>
      <c r="J72" s="34">
        <v>240316.76</v>
      </c>
      <c r="K72" s="13">
        <v>240316.76</v>
      </c>
      <c r="L72" s="13">
        <v>240316.76</v>
      </c>
      <c r="M72" s="34">
        <v>240316.76</v>
      </c>
      <c r="N72" s="13">
        <v>240316.76</v>
      </c>
      <c r="O72" s="13">
        <v>240316.76</v>
      </c>
      <c r="P72" s="34">
        <v>240316.76</v>
      </c>
      <c r="Q72" s="13">
        <v>240316.76</v>
      </c>
      <c r="R72" s="13">
        <v>240316.76</v>
      </c>
      <c r="S72" s="13">
        <v>240316.76</v>
      </c>
      <c r="T72" s="11">
        <v>240316.76</v>
      </c>
      <c r="U72" s="11">
        <v>240316.76</v>
      </c>
    </row>
    <row r="73" spans="1:21" x14ac:dyDescent="0.3">
      <c r="A73" t="s">
        <v>1235</v>
      </c>
      <c r="B73" t="s">
        <v>1236</v>
      </c>
      <c r="C73" s="13"/>
      <c r="D73" s="13"/>
      <c r="E73" s="13"/>
      <c r="F73" s="13"/>
      <c r="G73" s="34">
        <v>0</v>
      </c>
      <c r="H73" s="13"/>
      <c r="I73" s="13"/>
      <c r="J73" s="34"/>
      <c r="K73" s="13"/>
      <c r="L73" s="13"/>
      <c r="M73" s="34"/>
      <c r="N73" s="13">
        <v>15854.45</v>
      </c>
      <c r="O73" s="13">
        <v>387416</v>
      </c>
      <c r="P73" s="34">
        <v>0</v>
      </c>
      <c r="Q73" s="13">
        <v>0</v>
      </c>
      <c r="R73" s="13">
        <v>0</v>
      </c>
      <c r="S73" s="13">
        <v>0</v>
      </c>
      <c r="T73" s="11">
        <v>0</v>
      </c>
      <c r="U73" s="11">
        <v>0</v>
      </c>
    </row>
    <row r="74" spans="1:21" x14ac:dyDescent="0.3">
      <c r="A74" t="s">
        <v>1070</v>
      </c>
      <c r="B74" t="s">
        <v>1071</v>
      </c>
      <c r="C74" s="13">
        <v>84132</v>
      </c>
      <c r="D74" s="13">
        <v>84132</v>
      </c>
      <c r="E74" s="13">
        <v>84132</v>
      </c>
      <c r="F74" s="13">
        <v>87412</v>
      </c>
      <c r="G74" s="34">
        <v>87412</v>
      </c>
      <c r="H74" s="13">
        <v>87412</v>
      </c>
      <c r="I74" s="13">
        <v>94137</v>
      </c>
      <c r="J74" s="34">
        <v>90035</v>
      </c>
      <c r="K74" s="13">
        <v>90035</v>
      </c>
      <c r="L74" s="13">
        <v>87422</v>
      </c>
      <c r="M74" s="34">
        <v>87424</v>
      </c>
      <c r="N74" s="13">
        <v>87424</v>
      </c>
      <c r="O74" s="13">
        <v>96108</v>
      </c>
      <c r="P74" s="34">
        <v>96108</v>
      </c>
      <c r="Q74" s="13">
        <v>96108</v>
      </c>
      <c r="R74" s="13">
        <v>50542</v>
      </c>
      <c r="S74" s="13">
        <v>100144</v>
      </c>
      <c r="T74" s="11">
        <v>100144</v>
      </c>
      <c r="U74" s="11">
        <v>100144</v>
      </c>
    </row>
    <row r="75" spans="1:21" x14ac:dyDescent="0.3">
      <c r="A75" t="s">
        <v>1072</v>
      </c>
      <c r="B75" t="s">
        <v>1237</v>
      </c>
      <c r="C75" s="13">
        <v>0</v>
      </c>
      <c r="D75" s="13">
        <v>0</v>
      </c>
      <c r="E75" s="13">
        <v>0</v>
      </c>
      <c r="F75" s="13">
        <v>0</v>
      </c>
      <c r="G75" s="34">
        <v>0</v>
      </c>
      <c r="H75" s="13">
        <v>0</v>
      </c>
      <c r="I75" s="13">
        <v>41.01</v>
      </c>
      <c r="J75" s="34">
        <v>0</v>
      </c>
      <c r="K75" s="13">
        <v>0</v>
      </c>
      <c r="L75" s="13">
        <v>237.35</v>
      </c>
      <c r="M75" s="34">
        <v>41</v>
      </c>
      <c r="N75" s="13">
        <v>14703.11</v>
      </c>
      <c r="O75" s="13">
        <v>16044.81</v>
      </c>
      <c r="P75" s="34">
        <v>140</v>
      </c>
      <c r="Q75" s="13">
        <v>140</v>
      </c>
      <c r="R75" s="13">
        <v>2099</v>
      </c>
      <c r="S75" s="13">
        <v>3500</v>
      </c>
      <c r="T75" s="11">
        <v>3500</v>
      </c>
      <c r="U75" s="11">
        <v>3500</v>
      </c>
    </row>
    <row r="76" spans="1:21" x14ac:dyDescent="0.3">
      <c r="A76" t="s">
        <v>1073</v>
      </c>
      <c r="B76" t="s">
        <v>1074</v>
      </c>
      <c r="C76" s="13">
        <v>0</v>
      </c>
      <c r="D76" s="13">
        <v>0</v>
      </c>
      <c r="E76" s="13">
        <v>0</v>
      </c>
      <c r="F76" s="13">
        <v>0</v>
      </c>
      <c r="G76" s="34">
        <v>0</v>
      </c>
      <c r="H76" s="13">
        <v>0</v>
      </c>
      <c r="I76" s="13">
        <v>0</v>
      </c>
      <c r="J76" s="34">
        <v>0</v>
      </c>
      <c r="K76" s="13">
        <v>0</v>
      </c>
      <c r="L76" s="13">
        <v>0</v>
      </c>
      <c r="M76" s="34">
        <v>0</v>
      </c>
      <c r="N76" s="13">
        <v>0</v>
      </c>
      <c r="O76" s="13">
        <v>185.63</v>
      </c>
      <c r="P76" s="34">
        <v>0</v>
      </c>
      <c r="Q76" s="13">
        <v>0</v>
      </c>
      <c r="R76" s="13">
        <v>584.14</v>
      </c>
      <c r="S76" s="13">
        <v>385</v>
      </c>
      <c r="T76" s="11">
        <v>385</v>
      </c>
      <c r="U76" s="11">
        <v>385</v>
      </c>
    </row>
    <row r="77" spans="1:21" x14ac:dyDescent="0.3">
      <c r="A77" t="s">
        <v>1075</v>
      </c>
      <c r="B77" t="s">
        <v>1076</v>
      </c>
      <c r="C77" s="13">
        <v>0</v>
      </c>
      <c r="D77" s="13">
        <v>10398.34</v>
      </c>
      <c r="E77" s="13">
        <v>0</v>
      </c>
      <c r="F77" s="13">
        <v>4688.29</v>
      </c>
      <c r="G77" s="34">
        <v>0</v>
      </c>
      <c r="H77" s="13">
        <v>0</v>
      </c>
      <c r="I77" s="13">
        <v>13535.49</v>
      </c>
      <c r="J77" s="34">
        <v>0</v>
      </c>
      <c r="K77" s="13">
        <v>14296.92</v>
      </c>
      <c r="L77" s="13">
        <v>14296.92</v>
      </c>
      <c r="M77" s="34">
        <v>9500</v>
      </c>
      <c r="N77" s="13">
        <v>47810.86</v>
      </c>
      <c r="O77" s="13">
        <v>59232.79</v>
      </c>
      <c r="P77" s="34">
        <v>0</v>
      </c>
      <c r="Q77" s="13">
        <v>11421.93</v>
      </c>
      <c r="R77" s="13">
        <v>11421.93</v>
      </c>
      <c r="S77" s="13">
        <v>0</v>
      </c>
      <c r="T77" s="11">
        <v>0</v>
      </c>
      <c r="U77" s="11">
        <v>0</v>
      </c>
    </row>
    <row r="78" spans="1:21" x14ac:dyDescent="0.3">
      <c r="A78" t="s">
        <v>1162</v>
      </c>
      <c r="B78" t="s">
        <v>1163</v>
      </c>
      <c r="C78" s="13"/>
      <c r="D78" s="13"/>
      <c r="E78" s="13"/>
      <c r="F78" s="13"/>
      <c r="G78" s="34">
        <v>0</v>
      </c>
      <c r="H78" s="13"/>
      <c r="I78" s="13"/>
      <c r="J78" s="34">
        <v>0</v>
      </c>
      <c r="K78" s="13"/>
      <c r="L78" s="13"/>
      <c r="M78" s="34">
        <v>0</v>
      </c>
      <c r="N78" s="13">
        <v>0</v>
      </c>
      <c r="O78" s="13">
        <v>443.25</v>
      </c>
      <c r="P78" s="34">
        <v>0</v>
      </c>
      <c r="Q78" s="13">
        <v>0</v>
      </c>
      <c r="R78" s="13">
        <v>16.5</v>
      </c>
      <c r="S78" s="13">
        <v>230</v>
      </c>
      <c r="T78" s="11">
        <v>230</v>
      </c>
      <c r="U78" s="11">
        <v>230</v>
      </c>
    </row>
    <row r="79" spans="1:21" x14ac:dyDescent="0.3">
      <c r="A79" t="s">
        <v>1162</v>
      </c>
      <c r="B79" t="s">
        <v>1238</v>
      </c>
      <c r="C79" s="13"/>
      <c r="D79" s="13"/>
      <c r="E79" s="13"/>
      <c r="F79" s="13"/>
      <c r="G79" s="34">
        <v>0</v>
      </c>
      <c r="H79" s="13"/>
      <c r="I79" s="13"/>
      <c r="J79" s="34"/>
      <c r="K79" s="13"/>
      <c r="L79" s="13"/>
      <c r="M79" s="34"/>
      <c r="N79" s="13"/>
      <c r="O79" s="13"/>
      <c r="P79" s="34">
        <v>0</v>
      </c>
      <c r="Q79" s="13">
        <v>0</v>
      </c>
      <c r="R79" s="13">
        <v>9.43</v>
      </c>
      <c r="S79" s="13">
        <v>0</v>
      </c>
      <c r="T79" s="11">
        <v>0</v>
      </c>
      <c r="U79" s="11">
        <v>0</v>
      </c>
    </row>
    <row r="80" spans="1:21" x14ac:dyDescent="0.3">
      <c r="A80" t="s">
        <v>1077</v>
      </c>
      <c r="B80" t="s">
        <v>9</v>
      </c>
      <c r="C80" s="13">
        <v>0</v>
      </c>
      <c r="D80" s="13">
        <v>0</v>
      </c>
      <c r="E80" s="13">
        <v>0</v>
      </c>
      <c r="F80" s="13">
        <v>0</v>
      </c>
      <c r="G80" s="34">
        <v>0</v>
      </c>
      <c r="H80" s="13">
        <v>0</v>
      </c>
      <c r="I80" s="13">
        <v>0</v>
      </c>
      <c r="J80" s="34">
        <v>0</v>
      </c>
      <c r="K80" s="13">
        <v>10998.99</v>
      </c>
      <c r="L80" s="13">
        <v>0</v>
      </c>
      <c r="M80" s="34">
        <v>0</v>
      </c>
      <c r="N80" s="13">
        <v>684.01</v>
      </c>
      <c r="O80" s="13">
        <v>0</v>
      </c>
      <c r="P80" s="34">
        <v>0</v>
      </c>
      <c r="Q80" s="13">
        <v>0</v>
      </c>
      <c r="R80" s="13">
        <v>219.66</v>
      </c>
      <c r="S80" s="13">
        <v>0</v>
      </c>
      <c r="T80" s="11">
        <v>0</v>
      </c>
      <c r="U80" s="11">
        <v>0</v>
      </c>
    </row>
    <row r="81" spans="1:21" x14ac:dyDescent="0.3">
      <c r="A81" t="s">
        <v>1078</v>
      </c>
      <c r="B81" t="s">
        <v>1079</v>
      </c>
      <c r="C81" s="13">
        <v>0</v>
      </c>
      <c r="D81" s="13">
        <v>12260</v>
      </c>
      <c r="E81" s="13">
        <v>0</v>
      </c>
      <c r="F81" s="13">
        <v>12901</v>
      </c>
      <c r="G81" s="34">
        <v>12260</v>
      </c>
      <c r="H81" s="13">
        <v>25861</v>
      </c>
      <c r="I81" s="13">
        <v>15700</v>
      </c>
      <c r="J81" s="34">
        <v>12901</v>
      </c>
      <c r="K81" s="13">
        <v>13601</v>
      </c>
      <c r="L81" s="13">
        <v>700</v>
      </c>
      <c r="M81" s="34">
        <v>15700</v>
      </c>
      <c r="N81" s="13">
        <v>15700</v>
      </c>
      <c r="O81" s="13">
        <v>15680</v>
      </c>
      <c r="P81" s="34">
        <v>15700</v>
      </c>
      <c r="Q81" s="13">
        <v>18296</v>
      </c>
      <c r="R81" s="13">
        <v>18296</v>
      </c>
      <c r="S81" s="13">
        <v>15700</v>
      </c>
      <c r="T81" s="11">
        <v>15700</v>
      </c>
      <c r="U81" s="11">
        <v>15700</v>
      </c>
    </row>
    <row r="82" spans="1:21" x14ac:dyDescent="0.3">
      <c r="A82" t="s">
        <v>1080</v>
      </c>
      <c r="B82" t="s">
        <v>1081</v>
      </c>
      <c r="C82" s="13">
        <v>2196</v>
      </c>
      <c r="D82" s="13">
        <v>2073</v>
      </c>
      <c r="E82" s="13">
        <v>2196</v>
      </c>
      <c r="F82" s="13">
        <v>1635</v>
      </c>
      <c r="G82" s="34">
        <v>2073</v>
      </c>
      <c r="H82" s="13">
        <v>2073</v>
      </c>
      <c r="I82" s="13">
        <v>1878</v>
      </c>
      <c r="J82" s="34">
        <v>1878</v>
      </c>
      <c r="K82" s="13">
        <v>2696</v>
      </c>
      <c r="L82" s="13">
        <v>2696</v>
      </c>
      <c r="M82" s="34">
        <v>2696</v>
      </c>
      <c r="N82" s="13">
        <v>3233</v>
      </c>
      <c r="O82" s="13">
        <v>3233</v>
      </c>
      <c r="P82" s="34">
        <v>3233</v>
      </c>
      <c r="Q82" s="13">
        <v>4170.6000000000004</v>
      </c>
      <c r="R82" s="13">
        <v>4170.6000000000004</v>
      </c>
      <c r="S82" s="13">
        <v>4170.6000000000004</v>
      </c>
      <c r="T82" s="11">
        <v>4170.6000000000004</v>
      </c>
      <c r="U82" s="11">
        <v>4170.6000000000004</v>
      </c>
    </row>
    <row r="83" spans="1:21" x14ac:dyDescent="0.3">
      <c r="A83" t="s">
        <v>1082</v>
      </c>
      <c r="B83" t="s">
        <v>1083</v>
      </c>
      <c r="C83" s="13">
        <v>0</v>
      </c>
      <c r="D83" s="13">
        <v>0</v>
      </c>
      <c r="E83" s="13">
        <v>0</v>
      </c>
      <c r="F83" s="13">
        <v>0</v>
      </c>
      <c r="G83" s="34">
        <v>0</v>
      </c>
      <c r="H83" s="13">
        <v>10000</v>
      </c>
      <c r="I83" s="13">
        <v>10000</v>
      </c>
      <c r="J83" s="34">
        <v>0</v>
      </c>
      <c r="K83" s="13">
        <v>0</v>
      </c>
      <c r="L83" s="13">
        <v>0</v>
      </c>
      <c r="M83" s="34">
        <v>0</v>
      </c>
      <c r="N83" s="13">
        <v>0</v>
      </c>
      <c r="O83" s="13">
        <v>0</v>
      </c>
      <c r="P83" s="34">
        <v>0</v>
      </c>
      <c r="Q83" s="13">
        <v>0</v>
      </c>
      <c r="R83" s="13">
        <v>0</v>
      </c>
      <c r="S83" s="13">
        <v>0</v>
      </c>
      <c r="T83" s="11">
        <v>0</v>
      </c>
      <c r="U83" s="11">
        <v>0</v>
      </c>
    </row>
    <row r="84" spans="1:21" x14ac:dyDescent="0.3">
      <c r="A84" t="s">
        <v>1084</v>
      </c>
      <c r="B84" t="s">
        <v>1085</v>
      </c>
      <c r="C84" s="13">
        <v>0</v>
      </c>
      <c r="D84" s="13">
        <v>10000</v>
      </c>
      <c r="E84" s="13">
        <v>0</v>
      </c>
      <c r="F84" s="13">
        <v>196</v>
      </c>
      <c r="G84" s="34">
        <v>0</v>
      </c>
      <c r="H84" s="13">
        <v>0</v>
      </c>
      <c r="I84" s="13">
        <v>0</v>
      </c>
      <c r="J84" s="34">
        <v>0</v>
      </c>
      <c r="K84" s="13">
        <v>0</v>
      </c>
      <c r="L84" s="13">
        <v>0</v>
      </c>
      <c r="M84" s="34">
        <v>0</v>
      </c>
      <c r="N84" s="13">
        <v>0</v>
      </c>
      <c r="O84" s="13">
        <v>0</v>
      </c>
      <c r="P84" s="34">
        <v>0</v>
      </c>
      <c r="Q84" s="13">
        <v>0</v>
      </c>
      <c r="R84" s="13">
        <v>0</v>
      </c>
      <c r="S84" s="13">
        <v>0</v>
      </c>
      <c r="T84" s="11">
        <v>0</v>
      </c>
      <c r="U84" s="11">
        <v>0</v>
      </c>
    </row>
    <row r="85" spans="1:21" x14ac:dyDescent="0.3">
      <c r="A85" t="s">
        <v>1086</v>
      </c>
      <c r="B85" t="s">
        <v>1087</v>
      </c>
      <c r="C85" s="13">
        <v>0</v>
      </c>
      <c r="D85" s="13">
        <v>0</v>
      </c>
      <c r="E85" s="13">
        <v>0</v>
      </c>
      <c r="F85" s="13">
        <v>0</v>
      </c>
      <c r="G85" s="34">
        <v>0</v>
      </c>
      <c r="H85" s="13">
        <v>29935</v>
      </c>
      <c r="I85" s="13">
        <v>29935</v>
      </c>
      <c r="J85" s="34">
        <v>0</v>
      </c>
      <c r="K85" s="13">
        <v>0</v>
      </c>
      <c r="L85" s="13">
        <v>0</v>
      </c>
      <c r="M85" s="34">
        <v>0</v>
      </c>
      <c r="N85" s="13">
        <v>0</v>
      </c>
      <c r="O85" s="13">
        <v>0</v>
      </c>
      <c r="P85" s="34">
        <v>0</v>
      </c>
      <c r="Q85" s="13">
        <v>0</v>
      </c>
      <c r="R85" s="13">
        <v>0</v>
      </c>
      <c r="S85" s="13">
        <v>0</v>
      </c>
      <c r="T85" s="11">
        <v>0</v>
      </c>
      <c r="U85" s="11">
        <v>0</v>
      </c>
    </row>
    <row r="86" spans="1:21" x14ac:dyDescent="0.3">
      <c r="A86" t="s">
        <v>1088</v>
      </c>
      <c r="B86" t="s">
        <v>1089</v>
      </c>
      <c r="C86" s="13">
        <v>0</v>
      </c>
      <c r="D86" s="13">
        <v>500</v>
      </c>
      <c r="E86" s="13">
        <v>0</v>
      </c>
      <c r="F86" s="13">
        <v>0</v>
      </c>
      <c r="G86" s="34">
        <v>0</v>
      </c>
      <c r="H86" s="13">
        <v>0</v>
      </c>
      <c r="I86" s="13">
        <v>0</v>
      </c>
      <c r="J86" s="34">
        <v>0</v>
      </c>
      <c r="K86" s="13">
        <v>9000</v>
      </c>
      <c r="L86" s="13">
        <v>9000</v>
      </c>
      <c r="M86" s="34">
        <v>0</v>
      </c>
      <c r="N86" s="13">
        <v>0</v>
      </c>
      <c r="O86" s="13">
        <v>0</v>
      </c>
      <c r="P86" s="34">
        <v>0</v>
      </c>
      <c r="Q86" s="13">
        <v>0</v>
      </c>
      <c r="R86" s="13">
        <v>0</v>
      </c>
      <c r="S86" s="13">
        <v>0</v>
      </c>
      <c r="T86" s="11">
        <v>0</v>
      </c>
      <c r="U86" s="11">
        <v>0</v>
      </c>
    </row>
    <row r="87" spans="1:21" x14ac:dyDescent="0.3">
      <c r="A87" t="s">
        <v>1090</v>
      </c>
      <c r="B87" t="s">
        <v>1091</v>
      </c>
      <c r="C87" s="13">
        <v>0</v>
      </c>
      <c r="D87" s="13">
        <v>0</v>
      </c>
      <c r="E87" s="13">
        <v>0</v>
      </c>
      <c r="F87" s="13">
        <v>0</v>
      </c>
      <c r="G87" s="34">
        <v>0</v>
      </c>
      <c r="H87" s="13">
        <v>0</v>
      </c>
      <c r="I87" s="13">
        <v>0</v>
      </c>
      <c r="J87" s="34">
        <v>0</v>
      </c>
      <c r="K87" s="13">
        <v>20000</v>
      </c>
      <c r="L87" s="13">
        <v>20000</v>
      </c>
      <c r="M87" s="34">
        <v>0</v>
      </c>
      <c r="N87" s="13">
        <v>12500</v>
      </c>
      <c r="O87" s="13">
        <v>12500</v>
      </c>
      <c r="P87" s="34">
        <v>0</v>
      </c>
      <c r="Q87" s="13">
        <v>0</v>
      </c>
      <c r="R87" s="13">
        <v>0</v>
      </c>
      <c r="S87" s="13">
        <v>0</v>
      </c>
      <c r="T87" s="11">
        <v>0</v>
      </c>
      <c r="U87" s="11">
        <v>0</v>
      </c>
    </row>
    <row r="88" spans="1:21" x14ac:dyDescent="0.3">
      <c r="A88" t="s">
        <v>1092</v>
      </c>
      <c r="B88" t="s">
        <v>1093</v>
      </c>
      <c r="C88" s="13">
        <v>0</v>
      </c>
      <c r="D88" s="13">
        <v>0</v>
      </c>
      <c r="E88" s="13">
        <v>0</v>
      </c>
      <c r="F88" s="13">
        <v>16825.919999999998</v>
      </c>
      <c r="G88" s="34">
        <v>0</v>
      </c>
      <c r="H88" s="13">
        <v>4782.8</v>
      </c>
      <c r="I88" s="13">
        <v>4782.8</v>
      </c>
      <c r="J88" s="34">
        <v>0</v>
      </c>
      <c r="K88" s="13">
        <v>0</v>
      </c>
      <c r="L88" s="13">
        <v>5367.36</v>
      </c>
      <c r="M88" s="34">
        <v>5000</v>
      </c>
      <c r="N88" s="13">
        <v>5000</v>
      </c>
      <c r="O88" s="13">
        <v>4437.88</v>
      </c>
      <c r="P88" s="34">
        <v>4000</v>
      </c>
      <c r="Q88" s="13">
        <v>4000</v>
      </c>
      <c r="R88" s="13">
        <v>0</v>
      </c>
      <c r="S88" s="13">
        <v>4862.68</v>
      </c>
      <c r="T88" s="11">
        <v>4862.68</v>
      </c>
      <c r="U88" s="11">
        <v>4862.68</v>
      </c>
    </row>
    <row r="89" spans="1:21" x14ac:dyDescent="0.3">
      <c r="A89" t="s">
        <v>1094</v>
      </c>
      <c r="B89" t="s">
        <v>1095</v>
      </c>
      <c r="C89" s="13">
        <v>0</v>
      </c>
      <c r="D89" s="13">
        <v>0</v>
      </c>
      <c r="E89" s="13">
        <v>258400</v>
      </c>
      <c r="F89" s="13">
        <v>298543</v>
      </c>
      <c r="G89" s="34">
        <v>0</v>
      </c>
      <c r="H89" s="13">
        <v>0</v>
      </c>
      <c r="I89" s="13">
        <v>0</v>
      </c>
      <c r="J89" s="34">
        <v>0</v>
      </c>
      <c r="K89" s="13">
        <v>0</v>
      </c>
      <c r="L89" s="13">
        <v>0</v>
      </c>
      <c r="M89" s="34">
        <v>0</v>
      </c>
      <c r="N89" s="13">
        <v>0</v>
      </c>
      <c r="O89" s="13">
        <v>0</v>
      </c>
      <c r="P89" s="34">
        <v>0</v>
      </c>
      <c r="Q89" s="13">
        <v>0</v>
      </c>
      <c r="R89" s="13">
        <v>0</v>
      </c>
      <c r="S89" s="13">
        <v>0</v>
      </c>
      <c r="T89" s="11">
        <v>0</v>
      </c>
      <c r="U89" s="11">
        <v>0</v>
      </c>
    </row>
    <row r="90" spans="1:21" x14ac:dyDescent="0.3">
      <c r="A90" t="s">
        <v>1096</v>
      </c>
      <c r="B90" t="s">
        <v>1097</v>
      </c>
      <c r="C90" s="13">
        <v>0</v>
      </c>
      <c r="D90" s="13">
        <v>0</v>
      </c>
      <c r="E90" s="13">
        <v>82500</v>
      </c>
      <c r="F90" s="13">
        <v>0</v>
      </c>
      <c r="G90" s="34">
        <v>0</v>
      </c>
      <c r="H90" s="13">
        <v>0</v>
      </c>
      <c r="I90" s="13">
        <v>0</v>
      </c>
      <c r="J90" s="34">
        <v>0</v>
      </c>
      <c r="K90" s="13">
        <v>0</v>
      </c>
      <c r="L90" s="13">
        <v>0</v>
      </c>
      <c r="M90" s="34">
        <v>0</v>
      </c>
      <c r="N90" s="13">
        <v>0</v>
      </c>
      <c r="O90" s="13">
        <v>0</v>
      </c>
      <c r="P90" s="34">
        <v>0</v>
      </c>
      <c r="Q90" s="13">
        <v>0</v>
      </c>
      <c r="R90" s="13">
        <v>0</v>
      </c>
      <c r="S90" s="13">
        <v>0</v>
      </c>
      <c r="T90" s="11">
        <v>0</v>
      </c>
      <c r="U90" s="11">
        <v>0</v>
      </c>
    </row>
    <row r="91" spans="1:21" x14ac:dyDescent="0.3">
      <c r="A91" t="s">
        <v>1098</v>
      </c>
      <c r="B91" t="s">
        <v>1099</v>
      </c>
      <c r="C91" s="13">
        <v>738789.6</v>
      </c>
      <c r="D91" s="13">
        <v>738789.6</v>
      </c>
      <c r="E91" s="13">
        <v>738789.6</v>
      </c>
      <c r="F91" s="13">
        <v>738793.52</v>
      </c>
      <c r="G91" s="34">
        <v>738793.52</v>
      </c>
      <c r="H91" s="13">
        <v>738793.52</v>
      </c>
      <c r="I91" s="13">
        <v>754609.21</v>
      </c>
      <c r="J91" s="34">
        <v>754609.2</v>
      </c>
      <c r="K91" s="13">
        <v>754609.2</v>
      </c>
      <c r="L91" s="13">
        <v>767550.88</v>
      </c>
      <c r="M91" s="34">
        <v>767550.88</v>
      </c>
      <c r="N91" s="13">
        <v>767550.88</v>
      </c>
      <c r="O91" s="13">
        <v>950824.7</v>
      </c>
      <c r="P91" s="69">
        <v>877293.68</v>
      </c>
      <c r="Q91" s="11">
        <v>877293.68</v>
      </c>
      <c r="R91" s="11">
        <v>258806.66</v>
      </c>
      <c r="S91" s="13">
        <v>1035226.64</v>
      </c>
      <c r="T91" s="11">
        <v>1035226.64</v>
      </c>
      <c r="U91" s="11">
        <v>1035226.64</v>
      </c>
    </row>
    <row r="92" spans="1:21" x14ac:dyDescent="0.3">
      <c r="A92" t="s">
        <v>1100</v>
      </c>
      <c r="B92" t="s">
        <v>1101</v>
      </c>
      <c r="C92" s="13">
        <v>0</v>
      </c>
      <c r="D92" s="13">
        <v>0</v>
      </c>
      <c r="E92" s="13">
        <v>0</v>
      </c>
      <c r="F92" s="13">
        <v>0</v>
      </c>
      <c r="G92" s="34">
        <v>0</v>
      </c>
      <c r="H92" s="13">
        <v>0</v>
      </c>
      <c r="I92" s="13">
        <v>1943.28</v>
      </c>
      <c r="J92" s="34">
        <v>0</v>
      </c>
      <c r="K92" s="13">
        <v>0</v>
      </c>
      <c r="L92" s="13">
        <v>0</v>
      </c>
      <c r="M92" s="34">
        <v>0</v>
      </c>
      <c r="N92" s="13">
        <v>0</v>
      </c>
      <c r="O92" s="13">
        <v>0</v>
      </c>
      <c r="P92" s="34">
        <v>0</v>
      </c>
      <c r="Q92" s="13">
        <v>0</v>
      </c>
      <c r="R92" s="13">
        <v>0</v>
      </c>
      <c r="S92" s="13">
        <v>0</v>
      </c>
      <c r="T92" s="11">
        <v>0</v>
      </c>
      <c r="U92" s="11">
        <v>0</v>
      </c>
    </row>
    <row r="93" spans="1:21" x14ac:dyDescent="0.3">
      <c r="A93" t="s">
        <v>1102</v>
      </c>
      <c r="B93" t="s">
        <v>1103</v>
      </c>
      <c r="C93" s="13">
        <v>0</v>
      </c>
      <c r="D93" s="13">
        <v>0</v>
      </c>
      <c r="E93" s="13">
        <v>0</v>
      </c>
      <c r="F93" s="13">
        <v>63697.63</v>
      </c>
      <c r="G93" s="34">
        <v>0</v>
      </c>
      <c r="H93" s="13">
        <v>0</v>
      </c>
      <c r="I93" s="13">
        <v>218988.26</v>
      </c>
      <c r="J93" s="34">
        <v>0</v>
      </c>
      <c r="K93" s="13">
        <v>0</v>
      </c>
      <c r="L93" s="13">
        <v>0</v>
      </c>
      <c r="M93" s="34">
        <v>0</v>
      </c>
      <c r="N93" s="13">
        <v>0</v>
      </c>
      <c r="O93" s="13">
        <v>0</v>
      </c>
      <c r="P93" s="34">
        <v>0</v>
      </c>
      <c r="Q93" s="13">
        <v>0</v>
      </c>
      <c r="R93" s="13">
        <v>0</v>
      </c>
      <c r="S93" s="13">
        <v>0</v>
      </c>
      <c r="T93" s="11">
        <v>0</v>
      </c>
      <c r="U93" s="11">
        <v>0</v>
      </c>
    </row>
    <row r="94" spans="1:21" x14ac:dyDescent="0.3">
      <c r="A94" t="s">
        <v>1104</v>
      </c>
      <c r="B94" t="s">
        <v>1105</v>
      </c>
      <c r="C94" s="13">
        <v>0</v>
      </c>
      <c r="D94" s="13">
        <v>0</v>
      </c>
      <c r="E94" s="13">
        <v>0</v>
      </c>
      <c r="F94" s="13">
        <v>0</v>
      </c>
      <c r="G94" s="34">
        <v>0</v>
      </c>
      <c r="H94" s="13">
        <v>0</v>
      </c>
      <c r="I94" s="13">
        <v>0</v>
      </c>
      <c r="J94" s="34">
        <v>0</v>
      </c>
      <c r="K94" s="13">
        <v>47237</v>
      </c>
      <c r="L94" s="13">
        <v>47237</v>
      </c>
      <c r="M94" s="34">
        <v>0</v>
      </c>
      <c r="N94" s="13">
        <v>0</v>
      </c>
      <c r="O94" s="13">
        <v>0</v>
      </c>
      <c r="P94" s="34">
        <v>0</v>
      </c>
      <c r="Q94" s="13">
        <v>0</v>
      </c>
      <c r="R94" s="13">
        <v>0</v>
      </c>
      <c r="S94" s="13">
        <v>0</v>
      </c>
      <c r="T94" s="11">
        <v>0</v>
      </c>
      <c r="U94" s="11">
        <v>0</v>
      </c>
    </row>
    <row r="95" spans="1:21" x14ac:dyDescent="0.3">
      <c r="A95" t="s">
        <v>1106</v>
      </c>
      <c r="B95" t="s">
        <v>1107</v>
      </c>
      <c r="C95" s="13">
        <v>0</v>
      </c>
      <c r="D95" s="13">
        <v>0</v>
      </c>
      <c r="E95" s="13">
        <v>0</v>
      </c>
      <c r="F95" s="13">
        <v>0</v>
      </c>
      <c r="G95" s="34">
        <v>0</v>
      </c>
      <c r="H95" s="13">
        <v>0</v>
      </c>
      <c r="I95" s="13">
        <v>0</v>
      </c>
      <c r="J95" s="34">
        <v>0</v>
      </c>
      <c r="K95" s="13">
        <v>3234</v>
      </c>
      <c r="L95" s="13">
        <v>3234</v>
      </c>
      <c r="M95" s="34">
        <v>0</v>
      </c>
      <c r="N95" s="13">
        <v>6621</v>
      </c>
      <c r="O95" s="13">
        <v>6621</v>
      </c>
      <c r="P95" s="34">
        <v>0</v>
      </c>
      <c r="Q95" s="13">
        <v>0</v>
      </c>
      <c r="R95" s="13">
        <v>0</v>
      </c>
      <c r="S95" s="13">
        <v>0</v>
      </c>
      <c r="T95" s="11">
        <v>0</v>
      </c>
      <c r="U95" s="11">
        <v>0</v>
      </c>
    </row>
    <row r="96" spans="1:21" x14ac:dyDescent="0.3">
      <c r="A96" t="s">
        <v>1239</v>
      </c>
      <c r="B96" t="s">
        <v>1240</v>
      </c>
      <c r="C96" s="13"/>
      <c r="D96" s="13"/>
      <c r="E96" s="13"/>
      <c r="F96" s="13"/>
      <c r="G96" s="34">
        <v>0</v>
      </c>
      <c r="H96" s="13"/>
      <c r="I96" s="13"/>
      <c r="J96" s="34">
        <v>0</v>
      </c>
      <c r="K96" s="13"/>
      <c r="L96" s="13"/>
      <c r="M96" s="34">
        <v>0</v>
      </c>
      <c r="N96" s="13">
        <v>11531.25</v>
      </c>
      <c r="O96" s="13">
        <v>11531.25</v>
      </c>
      <c r="P96" s="34">
        <v>0</v>
      </c>
      <c r="Q96" s="13">
        <v>0</v>
      </c>
      <c r="R96" s="13">
        <v>0</v>
      </c>
      <c r="S96" s="13">
        <v>0</v>
      </c>
      <c r="T96" s="11">
        <v>0</v>
      </c>
      <c r="U96" s="11">
        <v>0</v>
      </c>
    </row>
    <row r="97" spans="1:21" x14ac:dyDescent="0.3">
      <c r="A97" t="s">
        <v>1245</v>
      </c>
      <c r="B97" t="s">
        <v>1246</v>
      </c>
      <c r="C97" s="13"/>
      <c r="D97" s="13"/>
      <c r="E97" s="13"/>
      <c r="F97" s="13"/>
      <c r="G97" s="34">
        <v>0</v>
      </c>
      <c r="H97" s="13"/>
      <c r="I97" s="13"/>
      <c r="J97" s="34">
        <v>0</v>
      </c>
      <c r="K97" s="13"/>
      <c r="L97" s="13"/>
      <c r="M97" s="34">
        <v>0</v>
      </c>
      <c r="N97" s="13"/>
      <c r="O97" s="13"/>
      <c r="P97" s="34">
        <v>0</v>
      </c>
      <c r="Q97" s="13">
        <v>214000</v>
      </c>
      <c r="R97" s="13">
        <v>0</v>
      </c>
      <c r="S97" s="13">
        <v>0</v>
      </c>
      <c r="T97" s="11">
        <v>0</v>
      </c>
      <c r="U97" s="11">
        <v>0</v>
      </c>
    </row>
    <row r="98" spans="1:21" x14ac:dyDescent="0.3">
      <c r="A98" t="s">
        <v>1247</v>
      </c>
      <c r="B98" t="s">
        <v>1248</v>
      </c>
      <c r="C98" s="13"/>
      <c r="D98" s="13"/>
      <c r="E98" s="13"/>
      <c r="F98" s="13"/>
      <c r="G98" s="34">
        <v>0</v>
      </c>
      <c r="H98" s="13"/>
      <c r="I98" s="13"/>
      <c r="J98" s="34">
        <v>0</v>
      </c>
      <c r="K98" s="13"/>
      <c r="L98" s="13"/>
      <c r="M98" s="34">
        <v>0</v>
      </c>
      <c r="N98" s="13"/>
      <c r="O98" s="13"/>
      <c r="P98" s="34">
        <v>0</v>
      </c>
      <c r="Q98" s="13">
        <v>0</v>
      </c>
      <c r="R98" s="13">
        <v>22300</v>
      </c>
      <c r="S98" s="13">
        <v>0</v>
      </c>
      <c r="T98" s="11">
        <v>0</v>
      </c>
      <c r="U98" s="11">
        <v>0</v>
      </c>
    </row>
    <row r="99" spans="1:21" x14ac:dyDescent="0.3">
      <c r="A99" t="s">
        <v>1108</v>
      </c>
      <c r="B99" t="s">
        <v>1109</v>
      </c>
      <c r="C99" s="13">
        <v>0</v>
      </c>
      <c r="D99" s="13">
        <v>0</v>
      </c>
      <c r="E99" s="13">
        <v>0</v>
      </c>
      <c r="F99" s="13">
        <v>0</v>
      </c>
      <c r="G99" s="34">
        <v>0</v>
      </c>
      <c r="H99" s="13">
        <v>0</v>
      </c>
      <c r="I99" s="13">
        <v>0</v>
      </c>
      <c r="J99" s="34">
        <v>0</v>
      </c>
      <c r="K99" s="13">
        <v>0</v>
      </c>
      <c r="L99" s="13">
        <v>1325692.74</v>
      </c>
      <c r="M99" s="34">
        <v>0</v>
      </c>
      <c r="N99" s="13">
        <v>0</v>
      </c>
      <c r="O99" s="13">
        <v>0</v>
      </c>
      <c r="P99" s="34">
        <v>0</v>
      </c>
      <c r="Q99" s="13">
        <v>0</v>
      </c>
      <c r="R99" s="13">
        <v>0</v>
      </c>
      <c r="S99" s="13">
        <v>0</v>
      </c>
      <c r="T99" s="11">
        <v>0</v>
      </c>
      <c r="U99" s="11">
        <v>0</v>
      </c>
    </row>
    <row r="100" spans="1:21" x14ac:dyDescent="0.3">
      <c r="A100" t="s">
        <v>1110</v>
      </c>
      <c r="B100" t="s">
        <v>1111</v>
      </c>
      <c r="C100" s="13">
        <v>0</v>
      </c>
      <c r="D100" s="13">
        <v>0</v>
      </c>
      <c r="E100" s="13">
        <v>0</v>
      </c>
      <c r="F100" s="13">
        <v>0</v>
      </c>
      <c r="G100" s="34">
        <v>0</v>
      </c>
      <c r="H100" s="13">
        <v>0</v>
      </c>
      <c r="I100" s="13">
        <v>0</v>
      </c>
      <c r="J100" s="34">
        <v>0</v>
      </c>
      <c r="K100" s="13">
        <v>96750</v>
      </c>
      <c r="L100" s="13">
        <v>96750</v>
      </c>
      <c r="M100" s="34">
        <v>0</v>
      </c>
      <c r="N100" s="13">
        <v>0</v>
      </c>
      <c r="O100" s="13">
        <v>0</v>
      </c>
      <c r="P100" s="34">
        <v>0</v>
      </c>
      <c r="Q100" s="13">
        <v>0</v>
      </c>
      <c r="R100" s="13">
        <v>0</v>
      </c>
      <c r="S100" s="13">
        <v>0</v>
      </c>
      <c r="T100" s="11">
        <v>0</v>
      </c>
      <c r="U100" s="11">
        <v>0</v>
      </c>
    </row>
    <row r="101" spans="1:21" x14ac:dyDescent="0.3">
      <c r="A101" t="s">
        <v>1241</v>
      </c>
      <c r="B101" t="s">
        <v>1242</v>
      </c>
      <c r="C101" s="13"/>
      <c r="D101" s="13"/>
      <c r="E101" s="13"/>
      <c r="F101" s="13"/>
      <c r="G101" s="34">
        <v>0</v>
      </c>
      <c r="H101" s="13"/>
      <c r="I101" s="13"/>
      <c r="J101" s="34">
        <v>0</v>
      </c>
      <c r="K101" s="13"/>
      <c r="L101" s="13"/>
      <c r="M101" s="34">
        <v>0</v>
      </c>
      <c r="N101" s="13">
        <v>119112.6</v>
      </c>
      <c r="O101" s="13">
        <v>119112.6</v>
      </c>
      <c r="P101" s="34">
        <v>0</v>
      </c>
      <c r="Q101" s="13">
        <v>0</v>
      </c>
      <c r="R101" s="13">
        <v>0</v>
      </c>
      <c r="S101" s="13">
        <v>0</v>
      </c>
      <c r="T101" s="11">
        <v>0</v>
      </c>
      <c r="U101" s="11">
        <v>0</v>
      </c>
    </row>
    <row r="102" spans="1:21" x14ac:dyDescent="0.3">
      <c r="A102" t="s">
        <v>1112</v>
      </c>
      <c r="B102" t="s">
        <v>1113</v>
      </c>
      <c r="C102" s="13">
        <v>0</v>
      </c>
      <c r="D102" s="13">
        <v>0</v>
      </c>
      <c r="E102" s="13">
        <v>0</v>
      </c>
      <c r="F102" s="13">
        <v>0</v>
      </c>
      <c r="G102" s="34">
        <v>0</v>
      </c>
      <c r="H102" s="13">
        <v>0</v>
      </c>
      <c r="I102" s="13">
        <v>0</v>
      </c>
      <c r="J102" s="34">
        <v>0</v>
      </c>
      <c r="K102" s="13">
        <v>421000</v>
      </c>
      <c r="L102" s="13">
        <v>421000</v>
      </c>
      <c r="M102" s="34">
        <v>0</v>
      </c>
      <c r="N102" s="13">
        <v>582200</v>
      </c>
      <c r="O102" s="13">
        <v>582200</v>
      </c>
      <c r="P102" s="34">
        <v>0</v>
      </c>
      <c r="Q102" s="13">
        <v>145825</v>
      </c>
      <c r="R102" s="13">
        <v>85825</v>
      </c>
      <c r="S102" s="13">
        <v>0</v>
      </c>
      <c r="T102" s="11">
        <v>0</v>
      </c>
      <c r="U102" s="11">
        <v>0</v>
      </c>
    </row>
    <row r="103" spans="1:21" x14ac:dyDescent="0.3">
      <c r="A103" t="s">
        <v>1243</v>
      </c>
      <c r="B103" t="s">
        <v>1244</v>
      </c>
      <c r="C103" s="13"/>
      <c r="D103" s="13"/>
      <c r="E103" s="13"/>
      <c r="F103" s="13"/>
      <c r="G103" s="34">
        <v>0</v>
      </c>
      <c r="H103" s="13"/>
      <c r="I103" s="13"/>
      <c r="J103" s="34">
        <v>0</v>
      </c>
      <c r="K103" s="13"/>
      <c r="L103" s="13"/>
      <c r="M103" s="34">
        <v>0</v>
      </c>
      <c r="N103" s="13">
        <v>67000</v>
      </c>
      <c r="O103" s="13">
        <v>67000</v>
      </c>
      <c r="P103" s="34">
        <v>0</v>
      </c>
      <c r="Q103" s="13">
        <v>0</v>
      </c>
      <c r="R103" s="13">
        <v>0</v>
      </c>
      <c r="S103" s="13">
        <v>0</v>
      </c>
      <c r="T103" s="11">
        <v>0</v>
      </c>
      <c r="U103" s="11">
        <v>0</v>
      </c>
    </row>
    <row r="104" spans="1:21" x14ac:dyDescent="0.3">
      <c r="A104" t="s">
        <v>1114</v>
      </c>
      <c r="B104" t="s">
        <v>1115</v>
      </c>
      <c r="C104" s="13">
        <v>0</v>
      </c>
      <c r="D104" s="13">
        <v>0</v>
      </c>
      <c r="E104" s="13">
        <v>350366</v>
      </c>
      <c r="F104" s="13">
        <v>0</v>
      </c>
      <c r="G104" s="34">
        <v>0</v>
      </c>
      <c r="H104" s="13">
        <v>0</v>
      </c>
      <c r="I104" s="13">
        <v>0</v>
      </c>
      <c r="J104" s="34">
        <v>0</v>
      </c>
      <c r="K104" s="13">
        <v>550718.30000000005</v>
      </c>
      <c r="L104" s="13">
        <v>0</v>
      </c>
      <c r="M104" s="34">
        <v>0</v>
      </c>
      <c r="N104" s="13">
        <v>154502.28</v>
      </c>
      <c r="O104" s="13">
        <v>0</v>
      </c>
      <c r="P104" s="34">
        <v>0</v>
      </c>
      <c r="Q104" s="13">
        <v>366314.6</v>
      </c>
      <c r="R104" s="13">
        <v>0</v>
      </c>
      <c r="S104" s="13">
        <v>0</v>
      </c>
      <c r="T104" s="11">
        <v>0</v>
      </c>
      <c r="U104" s="11">
        <v>0</v>
      </c>
    </row>
    <row r="105" spans="1:21" x14ac:dyDescent="0.3">
      <c r="A105" s="83" t="s">
        <v>10</v>
      </c>
      <c r="B105" s="83" t="s">
        <v>1116</v>
      </c>
      <c r="C105" s="84">
        <f t="shared" ref="C105:L105" si="0">SUM(C3:C104)</f>
        <v>7288740.1799999997</v>
      </c>
      <c r="D105" s="84">
        <f t="shared" si="0"/>
        <v>7560255.4199999981</v>
      </c>
      <c r="E105" s="84">
        <f t="shared" si="0"/>
        <v>8469233.1400000006</v>
      </c>
      <c r="F105" s="84">
        <f t="shared" si="0"/>
        <v>7740289.7500000009</v>
      </c>
      <c r="G105" s="84">
        <f>SUM(G3:G104)</f>
        <v>6930941.7599999998</v>
      </c>
      <c r="H105" s="84">
        <f t="shared" si="0"/>
        <v>7844266.6799999978</v>
      </c>
      <c r="I105" s="84">
        <f t="shared" si="0"/>
        <v>8170307.0900000008</v>
      </c>
      <c r="J105" s="84">
        <f t="shared" si="0"/>
        <v>7785796.0600000005</v>
      </c>
      <c r="K105" s="84">
        <f t="shared" si="0"/>
        <v>9235968.2100000009</v>
      </c>
      <c r="L105" s="84">
        <f t="shared" si="0"/>
        <v>10282557.140000001</v>
      </c>
      <c r="M105" s="84">
        <f>SUM(M3:M104)</f>
        <v>8880799.1499999985</v>
      </c>
      <c r="N105" s="85">
        <f t="shared" ref="N105:O105" si="1">SUM(N3:N104)</f>
        <v>10066030.079999996</v>
      </c>
      <c r="O105" s="85">
        <f t="shared" si="1"/>
        <v>11275867.379999997</v>
      </c>
      <c r="P105" s="85">
        <v>9317855.8200000003</v>
      </c>
      <c r="Q105" s="85">
        <v>10064075.949999999</v>
      </c>
      <c r="R105" s="85">
        <v>5600260.5699999994</v>
      </c>
      <c r="S105" s="85">
        <v>10073079.169999998</v>
      </c>
      <c r="T105" s="85">
        <v>10185102.459999997</v>
      </c>
      <c r="U105" s="85">
        <v>10614100.210000001</v>
      </c>
    </row>
    <row r="106" spans="1:21" x14ac:dyDescent="0.3">
      <c r="A106" t="s">
        <v>11</v>
      </c>
      <c r="J106"/>
    </row>
    <row r="107" spans="1:21" x14ac:dyDescent="0.3">
      <c r="J107"/>
      <c r="O107" s="37"/>
      <c r="P107" s="5"/>
      <c r="R107" s="37"/>
      <c r="S107" s="13"/>
      <c r="U107" s="13">
        <v>10614100.209047019</v>
      </c>
    </row>
    <row r="108" spans="1:21" x14ac:dyDescent="0.3">
      <c r="J108"/>
    </row>
    <row r="109" spans="1:21" x14ac:dyDescent="0.3">
      <c r="J109"/>
      <c r="S109" s="13"/>
      <c r="U109" s="13">
        <v>9.5298141241073608E-4</v>
      </c>
    </row>
    <row r="110" spans="1:21" x14ac:dyDescent="0.3">
      <c r="J110"/>
    </row>
    <row r="111" spans="1:21" x14ac:dyDescent="0.3">
      <c r="J111"/>
      <c r="U111" s="13"/>
    </row>
    <row r="112" spans="1:21" x14ac:dyDescent="0.3">
      <c r="J112"/>
      <c r="U112" s="13"/>
    </row>
    <row r="113" spans="10:21" x14ac:dyDescent="0.3">
      <c r="J113"/>
      <c r="U113" s="13"/>
    </row>
    <row r="114" spans="10:21" x14ac:dyDescent="0.3">
      <c r="J114"/>
    </row>
    <row r="115" spans="10:21" x14ac:dyDescent="0.3">
      <c r="J115"/>
      <c r="U115" s="13"/>
    </row>
    <row r="116" spans="10:21" x14ac:dyDescent="0.3">
      <c r="J116"/>
      <c r="P116" s="13"/>
    </row>
    <row r="117" spans="10:21" x14ac:dyDescent="0.3">
      <c r="J117"/>
      <c r="P117" s="11"/>
      <c r="U117" s="13"/>
    </row>
    <row r="118" spans="10:21" x14ac:dyDescent="0.3">
      <c r="J118"/>
    </row>
    <row r="119" spans="10:21" x14ac:dyDescent="0.3">
      <c r="J119"/>
    </row>
    <row r="120" spans="10:21" x14ac:dyDescent="0.3">
      <c r="J120"/>
    </row>
    <row r="121" spans="10:21" x14ac:dyDescent="0.3">
      <c r="J121"/>
    </row>
    <row r="122" spans="10:21" x14ac:dyDescent="0.3">
      <c r="J122"/>
    </row>
    <row r="123" spans="10:21" x14ac:dyDescent="0.3">
      <c r="J123"/>
    </row>
    <row r="124" spans="10:21" x14ac:dyDescent="0.3">
      <c r="J124"/>
    </row>
    <row r="125" spans="10:21" x14ac:dyDescent="0.3">
      <c r="J125"/>
    </row>
    <row r="126" spans="10:21" x14ac:dyDescent="0.3">
      <c r="J126"/>
    </row>
    <row r="127" spans="10:21" x14ac:dyDescent="0.3">
      <c r="J127"/>
    </row>
    <row r="128" spans="10:21" x14ac:dyDescent="0.3">
      <c r="J128"/>
    </row>
    <row r="129" spans="10:10" x14ac:dyDescent="0.3">
      <c r="J129"/>
    </row>
    <row r="130" spans="10:10" x14ac:dyDescent="0.3">
      <c r="J130"/>
    </row>
    <row r="131" spans="10:10" x14ac:dyDescent="0.3">
      <c r="J131"/>
    </row>
    <row r="132" spans="10:10" x14ac:dyDescent="0.3">
      <c r="J132"/>
    </row>
    <row r="133" spans="10:10" x14ac:dyDescent="0.3">
      <c r="J133"/>
    </row>
    <row r="134" spans="10:10" x14ac:dyDescent="0.3">
      <c r="J134"/>
    </row>
    <row r="135" spans="10:10" x14ac:dyDescent="0.3">
      <c r="J135"/>
    </row>
    <row r="136" spans="10:10" x14ac:dyDescent="0.3">
      <c r="J136"/>
    </row>
    <row r="137" spans="10:10" x14ac:dyDescent="0.3">
      <c r="J137"/>
    </row>
    <row r="138" spans="10:10" x14ac:dyDescent="0.3">
      <c r="J138"/>
    </row>
    <row r="139" spans="10:10" x14ac:dyDescent="0.3">
      <c r="J139"/>
    </row>
    <row r="140" spans="10:10" x14ac:dyDescent="0.3">
      <c r="J140"/>
    </row>
    <row r="141" spans="10:10" x14ac:dyDescent="0.3">
      <c r="J141"/>
    </row>
    <row r="142" spans="10:10" x14ac:dyDescent="0.3">
      <c r="J142"/>
    </row>
    <row r="143" spans="10:10" x14ac:dyDescent="0.3">
      <c r="J143"/>
    </row>
    <row r="144" spans="10:10" x14ac:dyDescent="0.3">
      <c r="J144"/>
    </row>
    <row r="145" spans="10:10" x14ac:dyDescent="0.3">
      <c r="J145"/>
    </row>
    <row r="146" spans="10:10" x14ac:dyDescent="0.3">
      <c r="J146"/>
    </row>
    <row r="147" spans="10:10" x14ac:dyDescent="0.3">
      <c r="J147"/>
    </row>
    <row r="148" spans="10:10" x14ac:dyDescent="0.3">
      <c r="J148"/>
    </row>
    <row r="149" spans="10:10" x14ac:dyDescent="0.3">
      <c r="J149"/>
    </row>
    <row r="150" spans="10:10" x14ac:dyDescent="0.3">
      <c r="J150"/>
    </row>
    <row r="151" spans="10:10" x14ac:dyDescent="0.3">
      <c r="J151"/>
    </row>
    <row r="152" spans="10:10" x14ac:dyDescent="0.3">
      <c r="J152"/>
    </row>
    <row r="153" spans="10:10" x14ac:dyDescent="0.3">
      <c r="J153"/>
    </row>
    <row r="154" spans="10:10" x14ac:dyDescent="0.3">
      <c r="J154"/>
    </row>
    <row r="155" spans="10:10" x14ac:dyDescent="0.3">
      <c r="J155"/>
    </row>
    <row r="156" spans="10:10" x14ac:dyDescent="0.3">
      <c r="J156"/>
    </row>
    <row r="157" spans="10:10" x14ac:dyDescent="0.3">
      <c r="J157"/>
    </row>
    <row r="158" spans="10:10" x14ac:dyDescent="0.3">
      <c r="J158"/>
    </row>
    <row r="159" spans="10:10" x14ac:dyDescent="0.3">
      <c r="J159"/>
    </row>
    <row r="160" spans="10:10" x14ac:dyDescent="0.3">
      <c r="J160"/>
    </row>
    <row r="161" spans="10:10" x14ac:dyDescent="0.3">
      <c r="J161"/>
    </row>
    <row r="162" spans="10:10" x14ac:dyDescent="0.3">
      <c r="J162"/>
    </row>
    <row r="163" spans="10:10" x14ac:dyDescent="0.3">
      <c r="J163"/>
    </row>
    <row r="164" spans="10:10" x14ac:dyDescent="0.3">
      <c r="J164"/>
    </row>
    <row r="165" spans="10:10" x14ac:dyDescent="0.3">
      <c r="J165"/>
    </row>
    <row r="166" spans="10:10" x14ac:dyDescent="0.3">
      <c r="J166"/>
    </row>
    <row r="167" spans="10:10" x14ac:dyDescent="0.3">
      <c r="J167"/>
    </row>
    <row r="168" spans="10:10" x14ac:dyDescent="0.3">
      <c r="J168"/>
    </row>
    <row r="169" spans="10:10" x14ac:dyDescent="0.3">
      <c r="J169"/>
    </row>
    <row r="170" spans="10:10" x14ac:dyDescent="0.3">
      <c r="J170"/>
    </row>
    <row r="171" spans="10:10" x14ac:dyDescent="0.3">
      <c r="J171"/>
    </row>
    <row r="172" spans="10:10" x14ac:dyDescent="0.3">
      <c r="J172"/>
    </row>
    <row r="173" spans="10:10" x14ac:dyDescent="0.3">
      <c r="J173"/>
    </row>
    <row r="174" spans="10:10" x14ac:dyDescent="0.3">
      <c r="J174"/>
    </row>
    <row r="175" spans="10:10" x14ac:dyDescent="0.3">
      <c r="J175"/>
    </row>
    <row r="176" spans="10:10" x14ac:dyDescent="0.3">
      <c r="J176"/>
    </row>
    <row r="177" spans="10:10" x14ac:dyDescent="0.3">
      <c r="J177"/>
    </row>
    <row r="178" spans="10:10" x14ac:dyDescent="0.3">
      <c r="J178"/>
    </row>
    <row r="179" spans="10:10" x14ac:dyDescent="0.3">
      <c r="J179"/>
    </row>
    <row r="180" spans="10:10" x14ac:dyDescent="0.3">
      <c r="J180"/>
    </row>
    <row r="181" spans="10:10" x14ac:dyDescent="0.3">
      <c r="J181"/>
    </row>
    <row r="182" spans="10:10" x14ac:dyDescent="0.3">
      <c r="J182"/>
    </row>
    <row r="183" spans="10:10" x14ac:dyDescent="0.3">
      <c r="J183"/>
    </row>
    <row r="184" spans="10:10" x14ac:dyDescent="0.3">
      <c r="J184"/>
    </row>
    <row r="185" spans="10:10" x14ac:dyDescent="0.3">
      <c r="J185"/>
    </row>
    <row r="186" spans="10:10" x14ac:dyDescent="0.3">
      <c r="J186"/>
    </row>
    <row r="187" spans="10:10" x14ac:dyDescent="0.3">
      <c r="J187"/>
    </row>
    <row r="188" spans="10:10" x14ac:dyDescent="0.3">
      <c r="J188"/>
    </row>
    <row r="189" spans="10:10" x14ac:dyDescent="0.3">
      <c r="J189"/>
    </row>
    <row r="190" spans="10:10" x14ac:dyDescent="0.3">
      <c r="J190"/>
    </row>
    <row r="191" spans="10:10" x14ac:dyDescent="0.3">
      <c r="J191"/>
    </row>
    <row r="192" spans="10:10" x14ac:dyDescent="0.3">
      <c r="J192"/>
    </row>
    <row r="193" spans="10:10" x14ac:dyDescent="0.3">
      <c r="J193"/>
    </row>
    <row r="194" spans="10:10" x14ac:dyDescent="0.3">
      <c r="J194"/>
    </row>
    <row r="195" spans="10:10" x14ac:dyDescent="0.3">
      <c r="J195"/>
    </row>
    <row r="196" spans="10:10" x14ac:dyDescent="0.3">
      <c r="J196"/>
    </row>
    <row r="197" spans="10:10" x14ac:dyDescent="0.3">
      <c r="J197"/>
    </row>
    <row r="198" spans="10:10" x14ac:dyDescent="0.3">
      <c r="J198"/>
    </row>
    <row r="199" spans="10:10" x14ac:dyDescent="0.3">
      <c r="J199"/>
    </row>
    <row r="200" spans="10:10" x14ac:dyDescent="0.3">
      <c r="J200"/>
    </row>
    <row r="201" spans="10:10" x14ac:dyDescent="0.3">
      <c r="J201"/>
    </row>
    <row r="202" spans="10:10" x14ac:dyDescent="0.3">
      <c r="J202"/>
    </row>
    <row r="203" spans="10:10" x14ac:dyDescent="0.3">
      <c r="J203"/>
    </row>
    <row r="204" spans="10:10" x14ac:dyDescent="0.3">
      <c r="J204"/>
    </row>
    <row r="205" spans="10:10" x14ac:dyDescent="0.3">
      <c r="J205"/>
    </row>
    <row r="206" spans="10:10" x14ac:dyDescent="0.3">
      <c r="J206"/>
    </row>
    <row r="207" spans="10:10" x14ac:dyDescent="0.3">
      <c r="J207"/>
    </row>
    <row r="208" spans="10:10" x14ac:dyDescent="0.3">
      <c r="J208"/>
    </row>
    <row r="209" spans="10:10" x14ac:dyDescent="0.3">
      <c r="J209"/>
    </row>
    <row r="210" spans="10:10" x14ac:dyDescent="0.3">
      <c r="J210"/>
    </row>
    <row r="211" spans="10:10" x14ac:dyDescent="0.3">
      <c r="J211"/>
    </row>
    <row r="212" spans="10:10" x14ac:dyDescent="0.3">
      <c r="J212"/>
    </row>
    <row r="213" spans="10:10" x14ac:dyDescent="0.3">
      <c r="J213"/>
    </row>
    <row r="214" spans="10:10" x14ac:dyDescent="0.3">
      <c r="J214"/>
    </row>
    <row r="215" spans="10:10" x14ac:dyDescent="0.3">
      <c r="J215"/>
    </row>
    <row r="216" spans="10:10" x14ac:dyDescent="0.3">
      <c r="J216"/>
    </row>
    <row r="217" spans="10:10" x14ac:dyDescent="0.3">
      <c r="J217"/>
    </row>
    <row r="218" spans="10:10" x14ac:dyDescent="0.3">
      <c r="J218"/>
    </row>
    <row r="219" spans="10:10" x14ac:dyDescent="0.3">
      <c r="J219"/>
    </row>
    <row r="220" spans="10:10" x14ac:dyDescent="0.3">
      <c r="J220"/>
    </row>
    <row r="221" spans="10:10" x14ac:dyDescent="0.3">
      <c r="J221"/>
    </row>
    <row r="222" spans="10:10" x14ac:dyDescent="0.3">
      <c r="J222"/>
    </row>
    <row r="223" spans="10:10" x14ac:dyDescent="0.3">
      <c r="J223"/>
    </row>
    <row r="224" spans="10:10" x14ac:dyDescent="0.3">
      <c r="J224"/>
    </row>
    <row r="225" spans="10:10" x14ac:dyDescent="0.3">
      <c r="J225"/>
    </row>
    <row r="226" spans="10:10" x14ac:dyDescent="0.3">
      <c r="J226"/>
    </row>
    <row r="227" spans="10:10" x14ac:dyDescent="0.3">
      <c r="J227"/>
    </row>
    <row r="228" spans="10:10" x14ac:dyDescent="0.3">
      <c r="J228"/>
    </row>
    <row r="229" spans="10:10" x14ac:dyDescent="0.3">
      <c r="J229"/>
    </row>
    <row r="230" spans="10:10" x14ac:dyDescent="0.3">
      <c r="J230"/>
    </row>
    <row r="231" spans="10:10" x14ac:dyDescent="0.3">
      <c r="J231"/>
    </row>
    <row r="232" spans="10:10" x14ac:dyDescent="0.3">
      <c r="J232"/>
    </row>
    <row r="233" spans="10:10" x14ac:dyDescent="0.3">
      <c r="J233"/>
    </row>
    <row r="234" spans="10:10" x14ac:dyDescent="0.3">
      <c r="J234"/>
    </row>
    <row r="235" spans="10:10" x14ac:dyDescent="0.3">
      <c r="J235"/>
    </row>
    <row r="236" spans="10:10" x14ac:dyDescent="0.3">
      <c r="J236"/>
    </row>
    <row r="237" spans="10:10" x14ac:dyDescent="0.3">
      <c r="J237"/>
    </row>
    <row r="238" spans="10:10" x14ac:dyDescent="0.3">
      <c r="J238"/>
    </row>
    <row r="239" spans="10:10" x14ac:dyDescent="0.3">
      <c r="J239"/>
    </row>
    <row r="240" spans="10:10" x14ac:dyDescent="0.3">
      <c r="J240"/>
    </row>
    <row r="241" spans="10:10" x14ac:dyDescent="0.3">
      <c r="J241"/>
    </row>
    <row r="242" spans="10:10" x14ac:dyDescent="0.3">
      <c r="J242"/>
    </row>
    <row r="243" spans="10:10" x14ac:dyDescent="0.3">
      <c r="J243"/>
    </row>
    <row r="244" spans="10:10" x14ac:dyDescent="0.3">
      <c r="J244"/>
    </row>
    <row r="245" spans="10:10" x14ac:dyDescent="0.3">
      <c r="J245"/>
    </row>
    <row r="246" spans="10:10" x14ac:dyDescent="0.3">
      <c r="J246"/>
    </row>
    <row r="247" spans="10:10" x14ac:dyDescent="0.3">
      <c r="J247"/>
    </row>
    <row r="248" spans="10:10" x14ac:dyDescent="0.3">
      <c r="J248"/>
    </row>
    <row r="249" spans="10:10" x14ac:dyDescent="0.3">
      <c r="J249"/>
    </row>
    <row r="250" spans="10:10" x14ac:dyDescent="0.3">
      <c r="J250"/>
    </row>
    <row r="251" spans="10:10" x14ac:dyDescent="0.3">
      <c r="J251"/>
    </row>
    <row r="252" spans="10:10" x14ac:dyDescent="0.3">
      <c r="J252"/>
    </row>
    <row r="253" spans="10:10" x14ac:dyDescent="0.3">
      <c r="J253"/>
    </row>
    <row r="254" spans="10:10" x14ac:dyDescent="0.3">
      <c r="J254"/>
    </row>
    <row r="255" spans="10:10" x14ac:dyDescent="0.3">
      <c r="J255"/>
    </row>
    <row r="256" spans="10:10" x14ac:dyDescent="0.3">
      <c r="J256"/>
    </row>
    <row r="257" spans="10:10" x14ac:dyDescent="0.3">
      <c r="J257"/>
    </row>
    <row r="258" spans="10:10" x14ac:dyDescent="0.3">
      <c r="J258"/>
    </row>
    <row r="259" spans="10:10" x14ac:dyDescent="0.3">
      <c r="J259"/>
    </row>
    <row r="260" spans="10:10" x14ac:dyDescent="0.3">
      <c r="J260"/>
    </row>
    <row r="261" spans="10:10" x14ac:dyDescent="0.3">
      <c r="J261"/>
    </row>
    <row r="262" spans="10:10" x14ac:dyDescent="0.3">
      <c r="J262"/>
    </row>
    <row r="263" spans="10:10" x14ac:dyDescent="0.3">
      <c r="J263"/>
    </row>
    <row r="264" spans="10:10" x14ac:dyDescent="0.3">
      <c r="J264"/>
    </row>
    <row r="265" spans="10:10" x14ac:dyDescent="0.3">
      <c r="J265"/>
    </row>
    <row r="266" spans="10:10" x14ac:dyDescent="0.3">
      <c r="J266"/>
    </row>
    <row r="267" spans="10:10" x14ac:dyDescent="0.3">
      <c r="J267"/>
    </row>
    <row r="268" spans="10:10" x14ac:dyDescent="0.3">
      <c r="J268"/>
    </row>
    <row r="269" spans="10:10" x14ac:dyDescent="0.3">
      <c r="J269"/>
    </row>
    <row r="270" spans="10:10" x14ac:dyDescent="0.3">
      <c r="J270"/>
    </row>
    <row r="271" spans="10:10" x14ac:dyDescent="0.3">
      <c r="J271"/>
    </row>
    <row r="272" spans="10:10" x14ac:dyDescent="0.3">
      <c r="J272"/>
    </row>
    <row r="273" spans="10:10" x14ac:dyDescent="0.3">
      <c r="J273"/>
    </row>
    <row r="274" spans="10:10" x14ac:dyDescent="0.3">
      <c r="J274"/>
    </row>
    <row r="275" spans="10:10" x14ac:dyDescent="0.3">
      <c r="J275"/>
    </row>
    <row r="276" spans="10:10" x14ac:dyDescent="0.3">
      <c r="J276"/>
    </row>
    <row r="277" spans="10:10" x14ac:dyDescent="0.3">
      <c r="J277"/>
    </row>
    <row r="278" spans="10:10" x14ac:dyDescent="0.3">
      <c r="J278"/>
    </row>
    <row r="279" spans="10:10" x14ac:dyDescent="0.3">
      <c r="J279"/>
    </row>
    <row r="280" spans="10:10" x14ac:dyDescent="0.3">
      <c r="J280"/>
    </row>
    <row r="281" spans="10:10" x14ac:dyDescent="0.3">
      <c r="J281"/>
    </row>
    <row r="282" spans="10:10" x14ac:dyDescent="0.3">
      <c r="J282"/>
    </row>
    <row r="283" spans="10:10" x14ac:dyDescent="0.3">
      <c r="J283"/>
    </row>
    <row r="284" spans="10:10" x14ac:dyDescent="0.3">
      <c r="J284"/>
    </row>
    <row r="285" spans="10:10" x14ac:dyDescent="0.3">
      <c r="J285"/>
    </row>
    <row r="286" spans="10:10" x14ac:dyDescent="0.3">
      <c r="J286"/>
    </row>
    <row r="287" spans="10:10" x14ac:dyDescent="0.3">
      <c r="J287"/>
    </row>
    <row r="288" spans="10:10" x14ac:dyDescent="0.3">
      <c r="J288"/>
    </row>
    <row r="289" spans="10:10" x14ac:dyDescent="0.3">
      <c r="J289"/>
    </row>
    <row r="290" spans="10:10" x14ac:dyDescent="0.3">
      <c r="J290"/>
    </row>
    <row r="291" spans="10:10" x14ac:dyDescent="0.3">
      <c r="J291"/>
    </row>
    <row r="292" spans="10:10" x14ac:dyDescent="0.3">
      <c r="J292"/>
    </row>
    <row r="293" spans="10:10" x14ac:dyDescent="0.3">
      <c r="J293"/>
    </row>
    <row r="294" spans="10:10" x14ac:dyDescent="0.3">
      <c r="J294"/>
    </row>
    <row r="295" spans="10:10" x14ac:dyDescent="0.3">
      <c r="J295"/>
    </row>
    <row r="296" spans="10:10" x14ac:dyDescent="0.3">
      <c r="J296"/>
    </row>
    <row r="297" spans="10:10" x14ac:dyDescent="0.3">
      <c r="J297"/>
    </row>
    <row r="298" spans="10:10" x14ac:dyDescent="0.3">
      <c r="J298"/>
    </row>
    <row r="299" spans="10:10" x14ac:dyDescent="0.3">
      <c r="J299"/>
    </row>
    <row r="300" spans="10:10" x14ac:dyDescent="0.3">
      <c r="J300"/>
    </row>
    <row r="301" spans="10:10" x14ac:dyDescent="0.3">
      <c r="J301"/>
    </row>
    <row r="302" spans="10:10" x14ac:dyDescent="0.3">
      <c r="J302"/>
    </row>
    <row r="303" spans="10:10" x14ac:dyDescent="0.3">
      <c r="J303"/>
    </row>
    <row r="304" spans="10:10" x14ac:dyDescent="0.3">
      <c r="J304"/>
    </row>
    <row r="305" spans="10:10" x14ac:dyDescent="0.3">
      <c r="J305"/>
    </row>
    <row r="306" spans="10:10" x14ac:dyDescent="0.3">
      <c r="J306"/>
    </row>
    <row r="307" spans="10:10" x14ac:dyDescent="0.3">
      <c r="J307"/>
    </row>
    <row r="308" spans="10:10" x14ac:dyDescent="0.3">
      <c r="J308"/>
    </row>
    <row r="309" spans="10:10" x14ac:dyDescent="0.3">
      <c r="J309"/>
    </row>
    <row r="310" spans="10:10" x14ac:dyDescent="0.3">
      <c r="J310"/>
    </row>
    <row r="311" spans="10:10" x14ac:dyDescent="0.3">
      <c r="J311"/>
    </row>
    <row r="312" spans="10:10" x14ac:dyDescent="0.3">
      <c r="J312"/>
    </row>
    <row r="313" spans="10:10" x14ac:dyDescent="0.3">
      <c r="J313"/>
    </row>
    <row r="314" spans="10:10" x14ac:dyDescent="0.3">
      <c r="J314"/>
    </row>
    <row r="315" spans="10:10" x14ac:dyDescent="0.3">
      <c r="J315"/>
    </row>
    <row r="316" spans="10:10" x14ac:dyDescent="0.3">
      <c r="J316"/>
    </row>
    <row r="317" spans="10:10" x14ac:dyDescent="0.3">
      <c r="J317"/>
    </row>
    <row r="318" spans="10:10" x14ac:dyDescent="0.3">
      <c r="J318"/>
    </row>
    <row r="319" spans="10:10" x14ac:dyDescent="0.3">
      <c r="J319"/>
    </row>
    <row r="320" spans="10:10" x14ac:dyDescent="0.3">
      <c r="J320"/>
    </row>
    <row r="321" spans="10:10" x14ac:dyDescent="0.3">
      <c r="J321"/>
    </row>
    <row r="322" spans="10:10" x14ac:dyDescent="0.3">
      <c r="J322"/>
    </row>
    <row r="323" spans="10:10" x14ac:dyDescent="0.3">
      <c r="J323"/>
    </row>
    <row r="324" spans="10:10" x14ac:dyDescent="0.3">
      <c r="J324"/>
    </row>
    <row r="325" spans="10:10" x14ac:dyDescent="0.3">
      <c r="J325"/>
    </row>
    <row r="326" spans="10:10" x14ac:dyDescent="0.3">
      <c r="J326"/>
    </row>
    <row r="327" spans="10:10" x14ac:dyDescent="0.3">
      <c r="J327"/>
    </row>
    <row r="328" spans="10:10" x14ac:dyDescent="0.3">
      <c r="J328"/>
    </row>
    <row r="329" spans="10:10" x14ac:dyDescent="0.3">
      <c r="J329"/>
    </row>
    <row r="330" spans="10:10" x14ac:dyDescent="0.3">
      <c r="J330"/>
    </row>
    <row r="331" spans="10:10" x14ac:dyDescent="0.3">
      <c r="J331"/>
    </row>
    <row r="332" spans="10:10" x14ac:dyDescent="0.3">
      <c r="J332"/>
    </row>
    <row r="333" spans="10:10" x14ac:dyDescent="0.3">
      <c r="J333"/>
    </row>
    <row r="334" spans="10:10" x14ac:dyDescent="0.3">
      <c r="J334"/>
    </row>
    <row r="335" spans="10:10" x14ac:dyDescent="0.3">
      <c r="J335"/>
    </row>
    <row r="336" spans="10:10" x14ac:dyDescent="0.3">
      <c r="J336"/>
    </row>
    <row r="337" spans="10:10" x14ac:dyDescent="0.3">
      <c r="J337"/>
    </row>
    <row r="338" spans="10:10" x14ac:dyDescent="0.3">
      <c r="J338"/>
    </row>
    <row r="339" spans="10:10" x14ac:dyDescent="0.3">
      <c r="J339"/>
    </row>
    <row r="340" spans="10:10" x14ac:dyDescent="0.3">
      <c r="J340"/>
    </row>
    <row r="341" spans="10:10" x14ac:dyDescent="0.3">
      <c r="J341"/>
    </row>
    <row r="342" spans="10:10" x14ac:dyDescent="0.3">
      <c r="J342"/>
    </row>
    <row r="343" spans="10:10" x14ac:dyDescent="0.3">
      <c r="J343"/>
    </row>
    <row r="344" spans="10:10" x14ac:dyDescent="0.3">
      <c r="J344"/>
    </row>
    <row r="345" spans="10:10" x14ac:dyDescent="0.3">
      <c r="J345"/>
    </row>
    <row r="346" spans="10:10" x14ac:dyDescent="0.3">
      <c r="J346"/>
    </row>
    <row r="347" spans="10:10" x14ac:dyDescent="0.3">
      <c r="J347"/>
    </row>
    <row r="348" spans="10:10" x14ac:dyDescent="0.3">
      <c r="J348"/>
    </row>
    <row r="349" spans="10:10" x14ac:dyDescent="0.3">
      <c r="J349"/>
    </row>
    <row r="350" spans="10:10" x14ac:dyDescent="0.3">
      <c r="J350"/>
    </row>
    <row r="351" spans="10:10" x14ac:dyDescent="0.3">
      <c r="J351"/>
    </row>
    <row r="352" spans="10:10" x14ac:dyDescent="0.3">
      <c r="J352"/>
    </row>
    <row r="353" spans="10:10" x14ac:dyDescent="0.3">
      <c r="J353"/>
    </row>
    <row r="354" spans="10:10" x14ac:dyDescent="0.3">
      <c r="J354"/>
    </row>
    <row r="355" spans="10:10" x14ac:dyDescent="0.3">
      <c r="J355"/>
    </row>
    <row r="356" spans="10:10" x14ac:dyDescent="0.3">
      <c r="J356"/>
    </row>
    <row r="357" spans="10:10" x14ac:dyDescent="0.3">
      <c r="J357"/>
    </row>
    <row r="358" spans="10:10" x14ac:dyDescent="0.3">
      <c r="J358"/>
    </row>
    <row r="359" spans="10:10" x14ac:dyDescent="0.3">
      <c r="J359"/>
    </row>
    <row r="360" spans="10:10" x14ac:dyDescent="0.3">
      <c r="J360"/>
    </row>
    <row r="361" spans="10:10" x14ac:dyDescent="0.3">
      <c r="J361"/>
    </row>
    <row r="362" spans="10:10" x14ac:dyDescent="0.3">
      <c r="J362"/>
    </row>
    <row r="363" spans="10:10" x14ac:dyDescent="0.3">
      <c r="J363"/>
    </row>
    <row r="364" spans="10:10" x14ac:dyDescent="0.3">
      <c r="J364"/>
    </row>
    <row r="365" spans="10:10" x14ac:dyDescent="0.3">
      <c r="J365"/>
    </row>
    <row r="366" spans="10:10" x14ac:dyDescent="0.3">
      <c r="J366"/>
    </row>
    <row r="367" spans="10:10" x14ac:dyDescent="0.3">
      <c r="J367"/>
    </row>
    <row r="368" spans="10:10" x14ac:dyDescent="0.3">
      <c r="J368"/>
    </row>
    <row r="369" spans="10:10" x14ac:dyDescent="0.3">
      <c r="J369"/>
    </row>
    <row r="370" spans="10:10" x14ac:dyDescent="0.3">
      <c r="J370"/>
    </row>
    <row r="371" spans="10:10" x14ac:dyDescent="0.3">
      <c r="J371"/>
    </row>
    <row r="372" spans="10:10" x14ac:dyDescent="0.3">
      <c r="J372"/>
    </row>
    <row r="373" spans="10:10" x14ac:dyDescent="0.3">
      <c r="J373"/>
    </row>
    <row r="374" spans="10:10" x14ac:dyDescent="0.3">
      <c r="J374"/>
    </row>
    <row r="375" spans="10:10" x14ac:dyDescent="0.3">
      <c r="J375"/>
    </row>
    <row r="376" spans="10:10" x14ac:dyDescent="0.3">
      <c r="J376"/>
    </row>
    <row r="377" spans="10:10" x14ac:dyDescent="0.3">
      <c r="J377"/>
    </row>
    <row r="378" spans="10:10" x14ac:dyDescent="0.3">
      <c r="J378"/>
    </row>
    <row r="379" spans="10:10" x14ac:dyDescent="0.3">
      <c r="J379"/>
    </row>
    <row r="380" spans="10:10" x14ac:dyDescent="0.3">
      <c r="J380"/>
    </row>
    <row r="381" spans="10:10" x14ac:dyDescent="0.3">
      <c r="J381"/>
    </row>
    <row r="382" spans="10:10" x14ac:dyDescent="0.3">
      <c r="J382"/>
    </row>
    <row r="383" spans="10:10" x14ac:dyDescent="0.3">
      <c r="J383"/>
    </row>
    <row r="384" spans="10:10" x14ac:dyDescent="0.3">
      <c r="J384"/>
    </row>
    <row r="385" spans="10:10" x14ac:dyDescent="0.3">
      <c r="J385"/>
    </row>
    <row r="386" spans="10:10" x14ac:dyDescent="0.3">
      <c r="J386"/>
    </row>
    <row r="387" spans="10:10" x14ac:dyDescent="0.3">
      <c r="J387"/>
    </row>
    <row r="388" spans="10:10" x14ac:dyDescent="0.3">
      <c r="J388"/>
    </row>
    <row r="389" spans="10:10" x14ac:dyDescent="0.3">
      <c r="J389"/>
    </row>
    <row r="390" spans="10:10" x14ac:dyDescent="0.3">
      <c r="J390"/>
    </row>
    <row r="391" spans="10:10" x14ac:dyDescent="0.3">
      <c r="J391"/>
    </row>
    <row r="392" spans="10:10" x14ac:dyDescent="0.3">
      <c r="J392"/>
    </row>
    <row r="393" spans="10:10" x14ac:dyDescent="0.3">
      <c r="J393"/>
    </row>
    <row r="394" spans="10:10" x14ac:dyDescent="0.3">
      <c r="J394"/>
    </row>
    <row r="395" spans="10:10" x14ac:dyDescent="0.3">
      <c r="J395"/>
    </row>
    <row r="396" spans="10:10" x14ac:dyDescent="0.3">
      <c r="J396"/>
    </row>
    <row r="397" spans="10:10" x14ac:dyDescent="0.3">
      <c r="J397"/>
    </row>
    <row r="398" spans="10:10" x14ac:dyDescent="0.3">
      <c r="J398"/>
    </row>
    <row r="399" spans="10:10" x14ac:dyDescent="0.3">
      <c r="J399"/>
    </row>
    <row r="400" spans="10:10" x14ac:dyDescent="0.3">
      <c r="J400"/>
    </row>
    <row r="401" spans="10:10" x14ac:dyDescent="0.3">
      <c r="J401"/>
    </row>
    <row r="402" spans="10:10" x14ac:dyDescent="0.3">
      <c r="J402"/>
    </row>
    <row r="403" spans="10:10" x14ac:dyDescent="0.3">
      <c r="J403"/>
    </row>
    <row r="404" spans="10:10" x14ac:dyDescent="0.3">
      <c r="J404"/>
    </row>
    <row r="405" spans="10:10" x14ac:dyDescent="0.3">
      <c r="J405"/>
    </row>
    <row r="406" spans="10:10" x14ac:dyDescent="0.3">
      <c r="J406"/>
    </row>
    <row r="407" spans="10:10" x14ac:dyDescent="0.3">
      <c r="J407"/>
    </row>
    <row r="408" spans="10:10" x14ac:dyDescent="0.3">
      <c r="J408"/>
    </row>
    <row r="409" spans="10:10" x14ac:dyDescent="0.3">
      <c r="J409"/>
    </row>
    <row r="410" spans="10:10" x14ac:dyDescent="0.3">
      <c r="J410"/>
    </row>
    <row r="411" spans="10:10" x14ac:dyDescent="0.3">
      <c r="J411"/>
    </row>
    <row r="412" spans="10:10" x14ac:dyDescent="0.3">
      <c r="J412"/>
    </row>
    <row r="413" spans="10:10" x14ac:dyDescent="0.3">
      <c r="J413"/>
    </row>
    <row r="414" spans="10:10" x14ac:dyDescent="0.3">
      <c r="J414"/>
    </row>
    <row r="415" spans="10:10" x14ac:dyDescent="0.3">
      <c r="J415"/>
    </row>
    <row r="416" spans="10:10" x14ac:dyDescent="0.3">
      <c r="J416"/>
    </row>
    <row r="417" spans="10:10" x14ac:dyDescent="0.3">
      <c r="J417"/>
    </row>
    <row r="418" spans="10:10" x14ac:dyDescent="0.3">
      <c r="J418"/>
    </row>
    <row r="419" spans="10:10" x14ac:dyDescent="0.3">
      <c r="J419"/>
    </row>
    <row r="420" spans="10:10" x14ac:dyDescent="0.3">
      <c r="J420"/>
    </row>
    <row r="421" spans="10:10" x14ac:dyDescent="0.3">
      <c r="J421"/>
    </row>
    <row r="422" spans="10:10" x14ac:dyDescent="0.3">
      <c r="J422"/>
    </row>
    <row r="423" spans="10:10" x14ac:dyDescent="0.3">
      <c r="J423"/>
    </row>
    <row r="424" spans="10:10" x14ac:dyDescent="0.3">
      <c r="J424"/>
    </row>
    <row r="425" spans="10:10" x14ac:dyDescent="0.3">
      <c r="J425"/>
    </row>
    <row r="426" spans="10:10" x14ac:dyDescent="0.3">
      <c r="J426"/>
    </row>
    <row r="427" spans="10:10" x14ac:dyDescent="0.3">
      <c r="J427"/>
    </row>
    <row r="428" spans="10:10" x14ac:dyDescent="0.3">
      <c r="J428"/>
    </row>
    <row r="429" spans="10:10" x14ac:dyDescent="0.3">
      <c r="J429"/>
    </row>
    <row r="430" spans="10:10" x14ac:dyDescent="0.3">
      <c r="J430"/>
    </row>
    <row r="431" spans="10:10" x14ac:dyDescent="0.3">
      <c r="J431"/>
    </row>
    <row r="432" spans="10:10" x14ac:dyDescent="0.3">
      <c r="J432"/>
    </row>
    <row r="433" spans="10:10" x14ac:dyDescent="0.3">
      <c r="J433"/>
    </row>
    <row r="434" spans="10:10" x14ac:dyDescent="0.3">
      <c r="J434"/>
    </row>
    <row r="435" spans="10:10" x14ac:dyDescent="0.3">
      <c r="J435"/>
    </row>
    <row r="436" spans="10:10" x14ac:dyDescent="0.3">
      <c r="J436"/>
    </row>
    <row r="437" spans="10:10" x14ac:dyDescent="0.3">
      <c r="J437"/>
    </row>
    <row r="438" spans="10:10" x14ac:dyDescent="0.3">
      <c r="J438"/>
    </row>
    <row r="439" spans="10:10" x14ac:dyDescent="0.3">
      <c r="J439"/>
    </row>
    <row r="440" spans="10:10" x14ac:dyDescent="0.3">
      <c r="J440"/>
    </row>
    <row r="441" spans="10:10" x14ac:dyDescent="0.3">
      <c r="J441"/>
    </row>
    <row r="442" spans="10:10" x14ac:dyDescent="0.3">
      <c r="J442"/>
    </row>
    <row r="443" spans="10:10" x14ac:dyDescent="0.3">
      <c r="J443"/>
    </row>
    <row r="444" spans="10:10" x14ac:dyDescent="0.3">
      <c r="J444"/>
    </row>
    <row r="445" spans="10:10" x14ac:dyDescent="0.3">
      <c r="J445"/>
    </row>
    <row r="446" spans="10:10" x14ac:dyDescent="0.3">
      <c r="J446"/>
    </row>
    <row r="447" spans="10:10" x14ac:dyDescent="0.3">
      <c r="J447"/>
    </row>
    <row r="448" spans="10:10" x14ac:dyDescent="0.3">
      <c r="J448"/>
    </row>
    <row r="449" spans="10:10" x14ac:dyDescent="0.3">
      <c r="J449"/>
    </row>
    <row r="450" spans="10:10" x14ac:dyDescent="0.3">
      <c r="J450"/>
    </row>
    <row r="451" spans="10:10" x14ac:dyDescent="0.3">
      <c r="J451"/>
    </row>
    <row r="452" spans="10:10" x14ac:dyDescent="0.3">
      <c r="J452"/>
    </row>
    <row r="453" spans="10:10" x14ac:dyDescent="0.3">
      <c r="J453"/>
    </row>
    <row r="454" spans="10:10" x14ac:dyDescent="0.3">
      <c r="J454"/>
    </row>
    <row r="455" spans="10:10" x14ac:dyDescent="0.3">
      <c r="J455"/>
    </row>
    <row r="456" spans="10:10" x14ac:dyDescent="0.3">
      <c r="J456"/>
    </row>
    <row r="457" spans="10:10" x14ac:dyDescent="0.3">
      <c r="J457"/>
    </row>
    <row r="458" spans="10:10" x14ac:dyDescent="0.3">
      <c r="J458"/>
    </row>
    <row r="459" spans="10:10" x14ac:dyDescent="0.3">
      <c r="J459"/>
    </row>
    <row r="460" spans="10:10" x14ac:dyDescent="0.3">
      <c r="J460"/>
    </row>
    <row r="461" spans="10:10" x14ac:dyDescent="0.3">
      <c r="J461"/>
    </row>
    <row r="462" spans="10:10" x14ac:dyDescent="0.3">
      <c r="J462"/>
    </row>
    <row r="463" spans="10:10" x14ac:dyDescent="0.3">
      <c r="J463"/>
    </row>
    <row r="464" spans="10:10" x14ac:dyDescent="0.3">
      <c r="J464"/>
    </row>
    <row r="465" spans="10:10" x14ac:dyDescent="0.3">
      <c r="J465"/>
    </row>
    <row r="466" spans="10:10" x14ac:dyDescent="0.3">
      <c r="J466"/>
    </row>
    <row r="467" spans="10:10" x14ac:dyDescent="0.3">
      <c r="J467"/>
    </row>
    <row r="468" spans="10:10" x14ac:dyDescent="0.3">
      <c r="J468"/>
    </row>
    <row r="469" spans="10:10" x14ac:dyDescent="0.3">
      <c r="J469"/>
    </row>
    <row r="470" spans="10:10" x14ac:dyDescent="0.3">
      <c r="J470"/>
    </row>
    <row r="471" spans="10:10" x14ac:dyDescent="0.3">
      <c r="J471"/>
    </row>
    <row r="472" spans="10:10" x14ac:dyDescent="0.3">
      <c r="J472"/>
    </row>
    <row r="473" spans="10:10" x14ac:dyDescent="0.3">
      <c r="J473"/>
    </row>
    <row r="474" spans="10:10" x14ac:dyDescent="0.3">
      <c r="J474"/>
    </row>
    <row r="475" spans="10:10" x14ac:dyDescent="0.3">
      <c r="J475"/>
    </row>
    <row r="476" spans="10:10" x14ac:dyDescent="0.3">
      <c r="J476"/>
    </row>
    <row r="477" spans="10:10" x14ac:dyDescent="0.3">
      <c r="J477"/>
    </row>
    <row r="478" spans="10:10" x14ac:dyDescent="0.3">
      <c r="J478"/>
    </row>
    <row r="479" spans="10:10" x14ac:dyDescent="0.3">
      <c r="J479"/>
    </row>
    <row r="480" spans="10:10" x14ac:dyDescent="0.3">
      <c r="J480"/>
    </row>
    <row r="481" spans="10:10" x14ac:dyDescent="0.3">
      <c r="J481"/>
    </row>
    <row r="482" spans="10:10" x14ac:dyDescent="0.3">
      <c r="J482"/>
    </row>
    <row r="483" spans="10:10" x14ac:dyDescent="0.3">
      <c r="J483"/>
    </row>
    <row r="484" spans="10:10" x14ac:dyDescent="0.3">
      <c r="J484"/>
    </row>
    <row r="485" spans="10:10" x14ac:dyDescent="0.3">
      <c r="J485"/>
    </row>
    <row r="486" spans="10:10" x14ac:dyDescent="0.3">
      <c r="J486"/>
    </row>
    <row r="487" spans="10:10" x14ac:dyDescent="0.3">
      <c r="J487"/>
    </row>
    <row r="488" spans="10:10" x14ac:dyDescent="0.3">
      <c r="J488"/>
    </row>
    <row r="489" spans="10:10" x14ac:dyDescent="0.3">
      <c r="J489"/>
    </row>
    <row r="490" spans="10:10" x14ac:dyDescent="0.3">
      <c r="J490"/>
    </row>
    <row r="491" spans="10:10" x14ac:dyDescent="0.3">
      <c r="J491"/>
    </row>
    <row r="492" spans="10:10" x14ac:dyDescent="0.3">
      <c r="J492"/>
    </row>
    <row r="493" spans="10:10" x14ac:dyDescent="0.3">
      <c r="J493"/>
    </row>
    <row r="494" spans="10:10" x14ac:dyDescent="0.3">
      <c r="J494"/>
    </row>
    <row r="495" spans="10:10" x14ac:dyDescent="0.3">
      <c r="J495"/>
    </row>
    <row r="496" spans="10:10" x14ac:dyDescent="0.3">
      <c r="J496"/>
    </row>
    <row r="497" spans="10:10" x14ac:dyDescent="0.3">
      <c r="J497"/>
    </row>
    <row r="498" spans="10:10" x14ac:dyDescent="0.3">
      <c r="J498"/>
    </row>
    <row r="499" spans="10:10" x14ac:dyDescent="0.3">
      <c r="J499"/>
    </row>
    <row r="500" spans="10:10" x14ac:dyDescent="0.3">
      <c r="J500"/>
    </row>
    <row r="501" spans="10:10" x14ac:dyDescent="0.3">
      <c r="J501"/>
    </row>
    <row r="502" spans="10:10" x14ac:dyDescent="0.3">
      <c r="J502"/>
    </row>
    <row r="503" spans="10:10" x14ac:dyDescent="0.3">
      <c r="J503"/>
    </row>
    <row r="504" spans="10:10" x14ac:dyDescent="0.3">
      <c r="J504"/>
    </row>
    <row r="505" spans="10:10" x14ac:dyDescent="0.3">
      <c r="J505"/>
    </row>
    <row r="506" spans="10:10" x14ac:dyDescent="0.3">
      <c r="J506"/>
    </row>
    <row r="507" spans="10:10" x14ac:dyDescent="0.3">
      <c r="J507"/>
    </row>
    <row r="508" spans="10:10" x14ac:dyDescent="0.3">
      <c r="J508"/>
    </row>
    <row r="509" spans="10:10" x14ac:dyDescent="0.3">
      <c r="J509"/>
    </row>
    <row r="510" spans="10:10" x14ac:dyDescent="0.3">
      <c r="J510"/>
    </row>
    <row r="511" spans="10:10" x14ac:dyDescent="0.3">
      <c r="J511"/>
    </row>
    <row r="512" spans="10:10" x14ac:dyDescent="0.3">
      <c r="J512"/>
    </row>
    <row r="513" spans="10:10" x14ac:dyDescent="0.3">
      <c r="J513"/>
    </row>
    <row r="514" spans="10:10" x14ac:dyDescent="0.3">
      <c r="J514"/>
    </row>
    <row r="515" spans="10:10" x14ac:dyDescent="0.3">
      <c r="J515"/>
    </row>
    <row r="516" spans="10:10" x14ac:dyDescent="0.3">
      <c r="J516"/>
    </row>
    <row r="517" spans="10:10" x14ac:dyDescent="0.3">
      <c r="J517"/>
    </row>
    <row r="518" spans="10:10" x14ac:dyDescent="0.3">
      <c r="J518"/>
    </row>
    <row r="519" spans="10:10" x14ac:dyDescent="0.3">
      <c r="J519"/>
    </row>
    <row r="520" spans="10:10" x14ac:dyDescent="0.3">
      <c r="J520"/>
    </row>
    <row r="521" spans="10:10" x14ac:dyDescent="0.3">
      <c r="J521"/>
    </row>
    <row r="522" spans="10:10" x14ac:dyDescent="0.3">
      <c r="J522"/>
    </row>
    <row r="523" spans="10:10" x14ac:dyDescent="0.3">
      <c r="J523"/>
    </row>
    <row r="524" spans="10:10" x14ac:dyDescent="0.3">
      <c r="J524"/>
    </row>
    <row r="525" spans="10:10" x14ac:dyDescent="0.3">
      <c r="J525"/>
    </row>
    <row r="526" spans="10:10" x14ac:dyDescent="0.3">
      <c r="J526"/>
    </row>
    <row r="527" spans="10:10" x14ac:dyDescent="0.3">
      <c r="J527"/>
    </row>
    <row r="528" spans="10:10" x14ac:dyDescent="0.3">
      <c r="J528"/>
    </row>
    <row r="529" spans="10:10" x14ac:dyDescent="0.3">
      <c r="J529"/>
    </row>
    <row r="530" spans="10:10" x14ac:dyDescent="0.3">
      <c r="J530"/>
    </row>
    <row r="531" spans="10:10" x14ac:dyDescent="0.3">
      <c r="J531"/>
    </row>
    <row r="532" spans="10:10" x14ac:dyDescent="0.3">
      <c r="J532"/>
    </row>
    <row r="533" spans="10:10" x14ac:dyDescent="0.3">
      <c r="J533"/>
    </row>
    <row r="534" spans="10:10" x14ac:dyDescent="0.3">
      <c r="J534"/>
    </row>
    <row r="535" spans="10:10" x14ac:dyDescent="0.3">
      <c r="J535"/>
    </row>
    <row r="536" spans="10:10" x14ac:dyDescent="0.3">
      <c r="J536"/>
    </row>
    <row r="537" spans="10:10" x14ac:dyDescent="0.3">
      <c r="J537"/>
    </row>
    <row r="538" spans="10:10" x14ac:dyDescent="0.3">
      <c r="J538"/>
    </row>
    <row r="539" spans="10:10" x14ac:dyDescent="0.3">
      <c r="J539"/>
    </row>
    <row r="540" spans="10:10" x14ac:dyDescent="0.3">
      <c r="J540"/>
    </row>
    <row r="541" spans="10:10" x14ac:dyDescent="0.3">
      <c r="J541"/>
    </row>
    <row r="542" spans="10:10" x14ac:dyDescent="0.3">
      <c r="J542"/>
    </row>
    <row r="543" spans="10:10" x14ac:dyDescent="0.3">
      <c r="J543"/>
    </row>
    <row r="544" spans="10:10" x14ac:dyDescent="0.3">
      <c r="J544"/>
    </row>
    <row r="545" spans="10:10" x14ac:dyDescent="0.3">
      <c r="J545"/>
    </row>
    <row r="546" spans="10:10" x14ac:dyDescent="0.3">
      <c r="J546"/>
    </row>
    <row r="547" spans="10:10" x14ac:dyDescent="0.3">
      <c r="J547"/>
    </row>
    <row r="548" spans="10:10" x14ac:dyDescent="0.3">
      <c r="J548"/>
    </row>
    <row r="549" spans="10:10" x14ac:dyDescent="0.3">
      <c r="J549"/>
    </row>
    <row r="550" spans="10:10" x14ac:dyDescent="0.3">
      <c r="J550"/>
    </row>
    <row r="551" spans="10:10" x14ac:dyDescent="0.3">
      <c r="J551"/>
    </row>
    <row r="552" spans="10:10" x14ac:dyDescent="0.3">
      <c r="J552"/>
    </row>
    <row r="553" spans="10:10" x14ac:dyDescent="0.3">
      <c r="J553"/>
    </row>
    <row r="554" spans="10:10" x14ac:dyDescent="0.3">
      <c r="J554"/>
    </row>
    <row r="555" spans="10:10" x14ac:dyDescent="0.3">
      <c r="J555"/>
    </row>
    <row r="556" spans="10:10" x14ac:dyDescent="0.3">
      <c r="J556"/>
    </row>
    <row r="557" spans="10:10" x14ac:dyDescent="0.3">
      <c r="J557"/>
    </row>
    <row r="558" spans="10:10" x14ac:dyDescent="0.3">
      <c r="J558"/>
    </row>
    <row r="559" spans="10:10" x14ac:dyDescent="0.3">
      <c r="J559"/>
    </row>
    <row r="560" spans="10:10" x14ac:dyDescent="0.3">
      <c r="J560"/>
    </row>
    <row r="561" spans="10:10" x14ac:dyDescent="0.3">
      <c r="J561"/>
    </row>
    <row r="562" spans="10:10" x14ac:dyDescent="0.3">
      <c r="J562"/>
    </row>
    <row r="563" spans="10:10" x14ac:dyDescent="0.3">
      <c r="J563"/>
    </row>
    <row r="564" spans="10:10" x14ac:dyDescent="0.3">
      <c r="J564"/>
    </row>
    <row r="565" spans="10:10" x14ac:dyDescent="0.3">
      <c r="J565"/>
    </row>
    <row r="566" spans="10:10" x14ac:dyDescent="0.3">
      <c r="J566"/>
    </row>
    <row r="567" spans="10:10" x14ac:dyDescent="0.3">
      <c r="J567"/>
    </row>
    <row r="568" spans="10:10" x14ac:dyDescent="0.3">
      <c r="J568"/>
    </row>
    <row r="569" spans="10:10" x14ac:dyDescent="0.3">
      <c r="J569"/>
    </row>
    <row r="570" spans="10:10" x14ac:dyDescent="0.3">
      <c r="J570"/>
    </row>
    <row r="571" spans="10:10" x14ac:dyDescent="0.3">
      <c r="J571"/>
    </row>
    <row r="572" spans="10:10" x14ac:dyDescent="0.3">
      <c r="J572"/>
    </row>
    <row r="573" spans="10:10" x14ac:dyDescent="0.3">
      <c r="J573"/>
    </row>
    <row r="574" spans="10:10" x14ac:dyDescent="0.3">
      <c r="J574"/>
    </row>
    <row r="575" spans="10:10" x14ac:dyDescent="0.3">
      <c r="J575"/>
    </row>
    <row r="576" spans="10:10" x14ac:dyDescent="0.3">
      <c r="J576"/>
    </row>
    <row r="577" spans="10:10" x14ac:dyDescent="0.3">
      <c r="J577"/>
    </row>
    <row r="578" spans="10:10" x14ac:dyDescent="0.3">
      <c r="J578"/>
    </row>
    <row r="579" spans="10:10" x14ac:dyDescent="0.3">
      <c r="J579"/>
    </row>
    <row r="580" spans="10:10" x14ac:dyDescent="0.3">
      <c r="J580"/>
    </row>
    <row r="581" spans="10:10" x14ac:dyDescent="0.3">
      <c r="J581"/>
    </row>
    <row r="582" spans="10:10" x14ac:dyDescent="0.3">
      <c r="J582"/>
    </row>
    <row r="583" spans="10:10" x14ac:dyDescent="0.3">
      <c r="J583"/>
    </row>
    <row r="584" spans="10:10" x14ac:dyDescent="0.3">
      <c r="J584"/>
    </row>
    <row r="585" spans="10:10" x14ac:dyDescent="0.3">
      <c r="J585"/>
    </row>
    <row r="586" spans="10:10" x14ac:dyDescent="0.3">
      <c r="J586"/>
    </row>
    <row r="587" spans="10:10" x14ac:dyDescent="0.3">
      <c r="J587"/>
    </row>
    <row r="588" spans="10:10" x14ac:dyDescent="0.3">
      <c r="J588"/>
    </row>
    <row r="589" spans="10:10" x14ac:dyDescent="0.3">
      <c r="J589"/>
    </row>
    <row r="590" spans="10:10" x14ac:dyDescent="0.3">
      <c r="J590"/>
    </row>
    <row r="591" spans="10:10" x14ac:dyDescent="0.3">
      <c r="J591"/>
    </row>
    <row r="592" spans="10:10" x14ac:dyDescent="0.3">
      <c r="J592"/>
    </row>
    <row r="593" spans="10:10" x14ac:dyDescent="0.3">
      <c r="J593"/>
    </row>
    <row r="594" spans="10:10" x14ac:dyDescent="0.3">
      <c r="J594"/>
    </row>
    <row r="595" spans="10:10" x14ac:dyDescent="0.3">
      <c r="J595"/>
    </row>
    <row r="596" spans="10:10" x14ac:dyDescent="0.3">
      <c r="J596"/>
    </row>
    <row r="597" spans="10:10" x14ac:dyDescent="0.3">
      <c r="J597"/>
    </row>
    <row r="598" spans="10:10" x14ac:dyDescent="0.3">
      <c r="J598"/>
    </row>
    <row r="599" spans="10:10" x14ac:dyDescent="0.3">
      <c r="J599"/>
    </row>
    <row r="600" spans="10:10" x14ac:dyDescent="0.3">
      <c r="J600"/>
    </row>
    <row r="601" spans="10:10" x14ac:dyDescent="0.3">
      <c r="J601"/>
    </row>
    <row r="602" spans="10:10" x14ac:dyDescent="0.3">
      <c r="J602"/>
    </row>
    <row r="603" spans="10:10" x14ac:dyDescent="0.3">
      <c r="J603"/>
    </row>
    <row r="604" spans="10:10" x14ac:dyDescent="0.3">
      <c r="J604"/>
    </row>
    <row r="605" spans="10:10" x14ac:dyDescent="0.3">
      <c r="J605"/>
    </row>
    <row r="606" spans="10:10" x14ac:dyDescent="0.3">
      <c r="J606"/>
    </row>
    <row r="607" spans="10:10" x14ac:dyDescent="0.3">
      <c r="J607"/>
    </row>
    <row r="608" spans="10:10" x14ac:dyDescent="0.3">
      <c r="J608"/>
    </row>
    <row r="609" spans="10:10" x14ac:dyDescent="0.3">
      <c r="J609"/>
    </row>
    <row r="610" spans="10:10" x14ac:dyDescent="0.3">
      <c r="J610"/>
    </row>
    <row r="611" spans="10:10" x14ac:dyDescent="0.3">
      <c r="J611"/>
    </row>
    <row r="612" spans="10:10" x14ac:dyDescent="0.3">
      <c r="J612"/>
    </row>
    <row r="613" spans="10:10" x14ac:dyDescent="0.3">
      <c r="J613"/>
    </row>
    <row r="614" spans="10:10" x14ac:dyDescent="0.3">
      <c r="J614"/>
    </row>
    <row r="615" spans="10:10" x14ac:dyDescent="0.3">
      <c r="J615"/>
    </row>
    <row r="616" spans="10:10" x14ac:dyDescent="0.3">
      <c r="J616"/>
    </row>
    <row r="617" spans="10:10" x14ac:dyDescent="0.3">
      <c r="J617"/>
    </row>
    <row r="618" spans="10:10" x14ac:dyDescent="0.3">
      <c r="J618"/>
    </row>
    <row r="619" spans="10:10" x14ac:dyDescent="0.3">
      <c r="J619"/>
    </row>
    <row r="620" spans="10:10" x14ac:dyDescent="0.3">
      <c r="J620"/>
    </row>
    <row r="621" spans="10:10" x14ac:dyDescent="0.3">
      <c r="J621"/>
    </row>
    <row r="622" spans="10:10" x14ac:dyDescent="0.3">
      <c r="J622"/>
    </row>
    <row r="623" spans="10:10" x14ac:dyDescent="0.3">
      <c r="J623"/>
    </row>
    <row r="624" spans="10:10" x14ac:dyDescent="0.3">
      <c r="J624"/>
    </row>
    <row r="625" spans="10:10" x14ac:dyDescent="0.3">
      <c r="J625"/>
    </row>
    <row r="626" spans="10:10" x14ac:dyDescent="0.3">
      <c r="J626"/>
    </row>
    <row r="627" spans="10:10" x14ac:dyDescent="0.3">
      <c r="J627"/>
    </row>
    <row r="628" spans="10:10" x14ac:dyDescent="0.3">
      <c r="J628"/>
    </row>
    <row r="629" spans="10:10" x14ac:dyDescent="0.3">
      <c r="J629"/>
    </row>
    <row r="630" spans="10:10" x14ac:dyDescent="0.3">
      <c r="J630"/>
    </row>
    <row r="631" spans="10:10" x14ac:dyDescent="0.3">
      <c r="J631"/>
    </row>
    <row r="632" spans="10:10" x14ac:dyDescent="0.3">
      <c r="J632"/>
    </row>
    <row r="633" spans="10:10" x14ac:dyDescent="0.3">
      <c r="J633"/>
    </row>
    <row r="634" spans="10:10" x14ac:dyDescent="0.3">
      <c r="J634"/>
    </row>
    <row r="635" spans="10:10" x14ac:dyDescent="0.3">
      <c r="J635"/>
    </row>
    <row r="636" spans="10:10" x14ac:dyDescent="0.3">
      <c r="J636"/>
    </row>
    <row r="637" spans="10:10" x14ac:dyDescent="0.3">
      <c r="J637"/>
    </row>
    <row r="638" spans="10:10" x14ac:dyDescent="0.3">
      <c r="J638"/>
    </row>
    <row r="639" spans="10:10" x14ac:dyDescent="0.3">
      <c r="J639"/>
    </row>
    <row r="640" spans="10:10" x14ac:dyDescent="0.3">
      <c r="J640"/>
    </row>
    <row r="641" spans="10:10" x14ac:dyDescent="0.3">
      <c r="J641"/>
    </row>
    <row r="642" spans="10:10" x14ac:dyDescent="0.3">
      <c r="J642"/>
    </row>
    <row r="643" spans="10:10" x14ac:dyDescent="0.3">
      <c r="J643"/>
    </row>
    <row r="644" spans="10:10" x14ac:dyDescent="0.3">
      <c r="J644"/>
    </row>
    <row r="645" spans="10:10" x14ac:dyDescent="0.3">
      <c r="J645"/>
    </row>
    <row r="646" spans="10:10" x14ac:dyDescent="0.3">
      <c r="J646"/>
    </row>
    <row r="647" spans="10:10" x14ac:dyDescent="0.3">
      <c r="J647"/>
    </row>
    <row r="648" spans="10:10" x14ac:dyDescent="0.3">
      <c r="J648"/>
    </row>
    <row r="649" spans="10:10" x14ac:dyDescent="0.3">
      <c r="J649"/>
    </row>
    <row r="650" spans="10:10" x14ac:dyDescent="0.3">
      <c r="J650"/>
    </row>
    <row r="651" spans="10:10" x14ac:dyDescent="0.3">
      <c r="J651"/>
    </row>
    <row r="652" spans="10:10" x14ac:dyDescent="0.3">
      <c r="J652"/>
    </row>
    <row r="653" spans="10:10" x14ac:dyDescent="0.3">
      <c r="J653"/>
    </row>
    <row r="654" spans="10:10" x14ac:dyDescent="0.3">
      <c r="J654"/>
    </row>
    <row r="655" spans="10:10" x14ac:dyDescent="0.3">
      <c r="J655"/>
    </row>
    <row r="656" spans="10:10" x14ac:dyDescent="0.3">
      <c r="J656"/>
    </row>
    <row r="657" spans="10:10" x14ac:dyDescent="0.3">
      <c r="J657"/>
    </row>
    <row r="658" spans="10:10" x14ac:dyDescent="0.3">
      <c r="J658"/>
    </row>
    <row r="659" spans="10:10" x14ac:dyDescent="0.3">
      <c r="J659"/>
    </row>
    <row r="660" spans="10:10" x14ac:dyDescent="0.3">
      <c r="J660"/>
    </row>
    <row r="661" spans="10:10" x14ac:dyDescent="0.3">
      <c r="J661"/>
    </row>
    <row r="662" spans="10:10" x14ac:dyDescent="0.3">
      <c r="J662"/>
    </row>
    <row r="663" spans="10:10" x14ac:dyDescent="0.3">
      <c r="J663"/>
    </row>
    <row r="664" spans="10:10" x14ac:dyDescent="0.3">
      <c r="J664"/>
    </row>
    <row r="665" spans="10:10" x14ac:dyDescent="0.3">
      <c r="J665"/>
    </row>
    <row r="666" spans="10:10" x14ac:dyDescent="0.3">
      <c r="J666"/>
    </row>
    <row r="667" spans="10:10" x14ac:dyDescent="0.3">
      <c r="J667"/>
    </row>
    <row r="668" spans="10:10" x14ac:dyDescent="0.3">
      <c r="J668"/>
    </row>
    <row r="669" spans="10:10" x14ac:dyDescent="0.3">
      <c r="J669"/>
    </row>
    <row r="670" spans="10:10" x14ac:dyDescent="0.3">
      <c r="J670"/>
    </row>
    <row r="671" spans="10:10" x14ac:dyDescent="0.3">
      <c r="J671"/>
    </row>
    <row r="672" spans="10:10" x14ac:dyDescent="0.3">
      <c r="J672"/>
    </row>
    <row r="673" spans="10:10" x14ac:dyDescent="0.3">
      <c r="J673"/>
    </row>
    <row r="674" spans="10:10" x14ac:dyDescent="0.3">
      <c r="J674"/>
    </row>
    <row r="675" spans="10:10" x14ac:dyDescent="0.3">
      <c r="J675"/>
    </row>
    <row r="676" spans="10:10" x14ac:dyDescent="0.3">
      <c r="J676"/>
    </row>
    <row r="677" spans="10:10" x14ac:dyDescent="0.3">
      <c r="J677"/>
    </row>
    <row r="678" spans="10:10" x14ac:dyDescent="0.3">
      <c r="J678"/>
    </row>
    <row r="679" spans="10:10" x14ac:dyDescent="0.3">
      <c r="J679"/>
    </row>
    <row r="680" spans="10:10" x14ac:dyDescent="0.3">
      <c r="J680"/>
    </row>
    <row r="681" spans="10:10" x14ac:dyDescent="0.3">
      <c r="J681"/>
    </row>
    <row r="682" spans="10:10" x14ac:dyDescent="0.3">
      <c r="J682"/>
    </row>
    <row r="683" spans="10:10" x14ac:dyDescent="0.3">
      <c r="J683"/>
    </row>
    <row r="684" spans="10:10" x14ac:dyDescent="0.3">
      <c r="J684"/>
    </row>
    <row r="685" spans="10:10" x14ac:dyDescent="0.3">
      <c r="J685"/>
    </row>
    <row r="686" spans="10:10" x14ac:dyDescent="0.3">
      <c r="J686"/>
    </row>
    <row r="687" spans="10:10" x14ac:dyDescent="0.3">
      <c r="J687"/>
    </row>
    <row r="688" spans="10:10" x14ac:dyDescent="0.3">
      <c r="J688"/>
    </row>
    <row r="689" spans="10:10" x14ac:dyDescent="0.3">
      <c r="J689"/>
    </row>
    <row r="690" spans="10:10" x14ac:dyDescent="0.3">
      <c r="J690"/>
    </row>
    <row r="691" spans="10:10" x14ac:dyDescent="0.3">
      <c r="J691"/>
    </row>
    <row r="692" spans="10:10" x14ac:dyDescent="0.3">
      <c r="J692"/>
    </row>
    <row r="693" spans="10:10" x14ac:dyDescent="0.3">
      <c r="J693"/>
    </row>
    <row r="694" spans="10:10" x14ac:dyDescent="0.3">
      <c r="J694"/>
    </row>
    <row r="695" spans="10:10" x14ac:dyDescent="0.3">
      <c r="J695"/>
    </row>
    <row r="696" spans="10:10" x14ac:dyDescent="0.3">
      <c r="J696"/>
    </row>
    <row r="697" spans="10:10" x14ac:dyDescent="0.3">
      <c r="J697"/>
    </row>
    <row r="698" spans="10:10" x14ac:dyDescent="0.3">
      <c r="J698"/>
    </row>
    <row r="699" spans="10:10" x14ac:dyDescent="0.3">
      <c r="J699"/>
    </row>
    <row r="700" spans="10:10" x14ac:dyDescent="0.3">
      <c r="J700"/>
    </row>
    <row r="701" spans="10:10" x14ac:dyDescent="0.3">
      <c r="J701"/>
    </row>
    <row r="702" spans="10:10" x14ac:dyDescent="0.3">
      <c r="J702"/>
    </row>
    <row r="703" spans="10:10" x14ac:dyDescent="0.3">
      <c r="J703"/>
    </row>
    <row r="704" spans="10:10" x14ac:dyDescent="0.3">
      <c r="J704"/>
    </row>
    <row r="705" spans="10:10" x14ac:dyDescent="0.3">
      <c r="J705"/>
    </row>
    <row r="706" spans="10:10" x14ac:dyDescent="0.3">
      <c r="J706"/>
    </row>
    <row r="707" spans="10:10" x14ac:dyDescent="0.3">
      <c r="J707"/>
    </row>
    <row r="708" spans="10:10" x14ac:dyDescent="0.3">
      <c r="J708"/>
    </row>
    <row r="709" spans="10:10" x14ac:dyDescent="0.3">
      <c r="J709"/>
    </row>
    <row r="710" spans="10:10" x14ac:dyDescent="0.3">
      <c r="J710"/>
    </row>
    <row r="711" spans="10:10" x14ac:dyDescent="0.3">
      <c r="J711"/>
    </row>
    <row r="712" spans="10:10" x14ac:dyDescent="0.3">
      <c r="J712"/>
    </row>
    <row r="713" spans="10:10" x14ac:dyDescent="0.3">
      <c r="J713"/>
    </row>
    <row r="714" spans="10:10" x14ac:dyDescent="0.3">
      <c r="J714"/>
    </row>
    <row r="715" spans="10:10" x14ac:dyDescent="0.3">
      <c r="J715"/>
    </row>
    <row r="716" spans="10:10" x14ac:dyDescent="0.3">
      <c r="J716"/>
    </row>
    <row r="717" spans="10:10" x14ac:dyDescent="0.3">
      <c r="J717"/>
    </row>
    <row r="718" spans="10:10" x14ac:dyDescent="0.3">
      <c r="J718"/>
    </row>
    <row r="719" spans="10:10" x14ac:dyDescent="0.3">
      <c r="J719"/>
    </row>
    <row r="720" spans="10:10" x14ac:dyDescent="0.3">
      <c r="J720"/>
    </row>
    <row r="721" spans="10:10" x14ac:dyDescent="0.3">
      <c r="J721"/>
    </row>
    <row r="722" spans="10:10" x14ac:dyDescent="0.3">
      <c r="J722"/>
    </row>
    <row r="723" spans="10:10" x14ac:dyDescent="0.3">
      <c r="J723"/>
    </row>
    <row r="724" spans="10:10" x14ac:dyDescent="0.3">
      <c r="J724"/>
    </row>
    <row r="725" spans="10:10" x14ac:dyDescent="0.3">
      <c r="J725"/>
    </row>
    <row r="726" spans="10:10" x14ac:dyDescent="0.3">
      <c r="J726"/>
    </row>
    <row r="727" spans="10:10" x14ac:dyDescent="0.3">
      <c r="J727"/>
    </row>
    <row r="728" spans="10:10" x14ac:dyDescent="0.3">
      <c r="J728"/>
    </row>
    <row r="729" spans="10:10" x14ac:dyDescent="0.3">
      <c r="J729"/>
    </row>
    <row r="730" spans="10:10" x14ac:dyDescent="0.3">
      <c r="J730"/>
    </row>
    <row r="731" spans="10:10" x14ac:dyDescent="0.3">
      <c r="J731"/>
    </row>
    <row r="732" spans="10:10" x14ac:dyDescent="0.3">
      <c r="J732"/>
    </row>
    <row r="733" spans="10:10" x14ac:dyDescent="0.3">
      <c r="J733"/>
    </row>
    <row r="734" spans="10:10" x14ac:dyDescent="0.3">
      <c r="J734"/>
    </row>
    <row r="735" spans="10:10" x14ac:dyDescent="0.3">
      <c r="J735"/>
    </row>
    <row r="736" spans="10:10" x14ac:dyDescent="0.3">
      <c r="J736"/>
    </row>
    <row r="737" spans="10:10" x14ac:dyDescent="0.3">
      <c r="J737"/>
    </row>
    <row r="738" spans="10:10" x14ac:dyDescent="0.3">
      <c r="J738"/>
    </row>
    <row r="739" spans="10:10" x14ac:dyDescent="0.3">
      <c r="J739"/>
    </row>
    <row r="740" spans="10:10" x14ac:dyDescent="0.3">
      <c r="J740"/>
    </row>
    <row r="741" spans="10:10" x14ac:dyDescent="0.3">
      <c r="J741"/>
    </row>
    <row r="742" spans="10:10" x14ac:dyDescent="0.3">
      <c r="J742"/>
    </row>
    <row r="743" spans="10:10" x14ac:dyDescent="0.3">
      <c r="J743"/>
    </row>
    <row r="744" spans="10:10" x14ac:dyDescent="0.3">
      <c r="J744"/>
    </row>
    <row r="745" spans="10:10" x14ac:dyDescent="0.3">
      <c r="J745"/>
    </row>
    <row r="746" spans="10:10" x14ac:dyDescent="0.3">
      <c r="J746"/>
    </row>
    <row r="747" spans="10:10" x14ac:dyDescent="0.3">
      <c r="J747"/>
    </row>
    <row r="748" spans="10:10" x14ac:dyDescent="0.3">
      <c r="J748"/>
    </row>
    <row r="749" spans="10:10" x14ac:dyDescent="0.3">
      <c r="J749"/>
    </row>
    <row r="750" spans="10:10" x14ac:dyDescent="0.3">
      <c r="J750"/>
    </row>
    <row r="751" spans="10:10" x14ac:dyDescent="0.3">
      <c r="J751"/>
    </row>
    <row r="752" spans="10:10" x14ac:dyDescent="0.3">
      <c r="J752"/>
    </row>
    <row r="753" spans="10:10" x14ac:dyDescent="0.3">
      <c r="J753"/>
    </row>
    <row r="754" spans="10:10" x14ac:dyDescent="0.3">
      <c r="J754"/>
    </row>
    <row r="755" spans="10:10" x14ac:dyDescent="0.3">
      <c r="J755"/>
    </row>
    <row r="756" spans="10:10" x14ac:dyDescent="0.3">
      <c r="J756"/>
    </row>
    <row r="757" spans="10:10" x14ac:dyDescent="0.3">
      <c r="J757"/>
    </row>
    <row r="758" spans="10:10" x14ac:dyDescent="0.3">
      <c r="J758"/>
    </row>
    <row r="759" spans="10:10" x14ac:dyDescent="0.3">
      <c r="J759"/>
    </row>
    <row r="760" spans="10:10" x14ac:dyDescent="0.3">
      <c r="J760"/>
    </row>
    <row r="761" spans="10:10" x14ac:dyDescent="0.3">
      <c r="J761"/>
    </row>
    <row r="762" spans="10:10" x14ac:dyDescent="0.3">
      <c r="J762"/>
    </row>
    <row r="763" spans="10:10" x14ac:dyDescent="0.3">
      <c r="J763"/>
    </row>
    <row r="764" spans="10:10" x14ac:dyDescent="0.3">
      <c r="J764"/>
    </row>
    <row r="765" spans="10:10" x14ac:dyDescent="0.3">
      <c r="J765"/>
    </row>
    <row r="766" spans="10:10" x14ac:dyDescent="0.3">
      <c r="J766"/>
    </row>
    <row r="767" spans="10:10" x14ac:dyDescent="0.3">
      <c r="J767"/>
    </row>
    <row r="768" spans="10:10" x14ac:dyDescent="0.3">
      <c r="J768"/>
    </row>
    <row r="769" spans="10:10" x14ac:dyDescent="0.3">
      <c r="J769"/>
    </row>
    <row r="770" spans="10:10" x14ac:dyDescent="0.3">
      <c r="J770"/>
    </row>
    <row r="771" spans="10:10" x14ac:dyDescent="0.3">
      <c r="J771"/>
    </row>
    <row r="772" spans="10:10" x14ac:dyDescent="0.3">
      <c r="J772"/>
    </row>
    <row r="773" spans="10:10" x14ac:dyDescent="0.3">
      <c r="J773"/>
    </row>
    <row r="774" spans="10:10" x14ac:dyDescent="0.3">
      <c r="J774"/>
    </row>
    <row r="775" spans="10:10" x14ac:dyDescent="0.3">
      <c r="J775"/>
    </row>
    <row r="776" spans="10:10" x14ac:dyDescent="0.3">
      <c r="J776"/>
    </row>
    <row r="777" spans="10:10" x14ac:dyDescent="0.3">
      <c r="J777"/>
    </row>
    <row r="778" spans="10:10" x14ac:dyDescent="0.3">
      <c r="J778"/>
    </row>
    <row r="779" spans="10:10" x14ac:dyDescent="0.3">
      <c r="J779"/>
    </row>
    <row r="780" spans="10:10" x14ac:dyDescent="0.3">
      <c r="J780"/>
    </row>
    <row r="781" spans="10:10" x14ac:dyDescent="0.3">
      <c r="J781"/>
    </row>
    <row r="782" spans="10:10" x14ac:dyDescent="0.3">
      <c r="J782"/>
    </row>
    <row r="783" spans="10:10" x14ac:dyDescent="0.3">
      <c r="J783"/>
    </row>
    <row r="784" spans="10:10" x14ac:dyDescent="0.3">
      <c r="J784"/>
    </row>
    <row r="785" spans="10:10" x14ac:dyDescent="0.3">
      <c r="J785"/>
    </row>
    <row r="786" spans="10:10" x14ac:dyDescent="0.3">
      <c r="J786"/>
    </row>
    <row r="787" spans="10:10" x14ac:dyDescent="0.3">
      <c r="J787"/>
    </row>
    <row r="788" spans="10:10" x14ac:dyDescent="0.3">
      <c r="J788"/>
    </row>
    <row r="789" spans="10:10" x14ac:dyDescent="0.3">
      <c r="J789"/>
    </row>
    <row r="790" spans="10:10" x14ac:dyDescent="0.3">
      <c r="J790"/>
    </row>
    <row r="791" spans="10:10" x14ac:dyDescent="0.3">
      <c r="J791"/>
    </row>
    <row r="792" spans="10:10" x14ac:dyDescent="0.3">
      <c r="J792"/>
    </row>
    <row r="793" spans="10:10" x14ac:dyDescent="0.3">
      <c r="J793"/>
    </row>
    <row r="794" spans="10:10" x14ac:dyDescent="0.3">
      <c r="J794"/>
    </row>
    <row r="795" spans="10:10" x14ac:dyDescent="0.3">
      <c r="J795"/>
    </row>
    <row r="796" spans="10:10" x14ac:dyDescent="0.3">
      <c r="J796"/>
    </row>
    <row r="797" spans="10:10" x14ac:dyDescent="0.3">
      <c r="J797"/>
    </row>
    <row r="798" spans="10:10" x14ac:dyDescent="0.3">
      <c r="J798"/>
    </row>
    <row r="799" spans="10:10" x14ac:dyDescent="0.3">
      <c r="J799"/>
    </row>
    <row r="800" spans="10:10" x14ac:dyDescent="0.3">
      <c r="J800"/>
    </row>
    <row r="801" spans="10:10" x14ac:dyDescent="0.3">
      <c r="J801"/>
    </row>
    <row r="802" spans="10:10" x14ac:dyDescent="0.3">
      <c r="J802"/>
    </row>
    <row r="803" spans="10:10" x14ac:dyDescent="0.3">
      <c r="J803"/>
    </row>
    <row r="804" spans="10:10" x14ac:dyDescent="0.3">
      <c r="J804"/>
    </row>
    <row r="805" spans="10:10" x14ac:dyDescent="0.3">
      <c r="J805"/>
    </row>
    <row r="806" spans="10:10" x14ac:dyDescent="0.3">
      <c r="J806"/>
    </row>
    <row r="807" spans="10:10" x14ac:dyDescent="0.3">
      <c r="J807"/>
    </row>
    <row r="808" spans="10:10" x14ac:dyDescent="0.3">
      <c r="J808"/>
    </row>
    <row r="809" spans="10:10" x14ac:dyDescent="0.3">
      <c r="J809"/>
    </row>
    <row r="810" spans="10:10" x14ac:dyDescent="0.3">
      <c r="J810"/>
    </row>
    <row r="811" spans="10:10" x14ac:dyDescent="0.3">
      <c r="J811"/>
    </row>
    <row r="812" spans="10:10" x14ac:dyDescent="0.3">
      <c r="J812"/>
    </row>
    <row r="813" spans="10:10" x14ac:dyDescent="0.3">
      <c r="J813"/>
    </row>
    <row r="814" spans="10:10" x14ac:dyDescent="0.3">
      <c r="J814"/>
    </row>
    <row r="815" spans="10:10" x14ac:dyDescent="0.3">
      <c r="J815"/>
    </row>
    <row r="816" spans="10:10" x14ac:dyDescent="0.3">
      <c r="J816"/>
    </row>
    <row r="817" spans="10:10" x14ac:dyDescent="0.3">
      <c r="J817"/>
    </row>
    <row r="818" spans="10:10" x14ac:dyDescent="0.3">
      <c r="J818"/>
    </row>
    <row r="819" spans="10:10" x14ac:dyDescent="0.3">
      <c r="J819"/>
    </row>
    <row r="820" spans="10:10" x14ac:dyDescent="0.3">
      <c r="J820"/>
    </row>
    <row r="821" spans="10:10" x14ac:dyDescent="0.3">
      <c r="J821"/>
    </row>
    <row r="822" spans="10:10" x14ac:dyDescent="0.3">
      <c r="J822"/>
    </row>
    <row r="823" spans="10:10" x14ac:dyDescent="0.3">
      <c r="J823"/>
    </row>
    <row r="824" spans="10:10" x14ac:dyDescent="0.3">
      <c r="J824"/>
    </row>
    <row r="825" spans="10:10" x14ac:dyDescent="0.3">
      <c r="J825"/>
    </row>
    <row r="826" spans="10:10" x14ac:dyDescent="0.3">
      <c r="J826"/>
    </row>
    <row r="827" spans="10:10" x14ac:dyDescent="0.3">
      <c r="J827"/>
    </row>
    <row r="828" spans="10:10" x14ac:dyDescent="0.3">
      <c r="J828"/>
    </row>
    <row r="829" spans="10:10" x14ac:dyDescent="0.3">
      <c r="J829"/>
    </row>
    <row r="830" spans="10:10" x14ac:dyDescent="0.3">
      <c r="J830"/>
    </row>
    <row r="831" spans="10:10" x14ac:dyDescent="0.3">
      <c r="J831"/>
    </row>
    <row r="832" spans="10:10" x14ac:dyDescent="0.3">
      <c r="J832"/>
    </row>
    <row r="833" spans="10:10" x14ac:dyDescent="0.3">
      <c r="J833"/>
    </row>
    <row r="834" spans="10:10" x14ac:dyDescent="0.3">
      <c r="J834"/>
    </row>
    <row r="835" spans="10:10" x14ac:dyDescent="0.3">
      <c r="J835"/>
    </row>
    <row r="836" spans="10:10" x14ac:dyDescent="0.3">
      <c r="J836"/>
    </row>
    <row r="837" spans="10:10" x14ac:dyDescent="0.3">
      <c r="J837"/>
    </row>
    <row r="838" spans="10:10" x14ac:dyDescent="0.3">
      <c r="J838"/>
    </row>
    <row r="839" spans="10:10" x14ac:dyDescent="0.3">
      <c r="J839"/>
    </row>
    <row r="840" spans="10:10" x14ac:dyDescent="0.3">
      <c r="J840"/>
    </row>
    <row r="841" spans="10:10" x14ac:dyDescent="0.3">
      <c r="J841"/>
    </row>
    <row r="842" spans="10:10" x14ac:dyDescent="0.3">
      <c r="J842"/>
    </row>
    <row r="843" spans="10:10" x14ac:dyDescent="0.3">
      <c r="J843"/>
    </row>
    <row r="844" spans="10:10" x14ac:dyDescent="0.3">
      <c r="J844"/>
    </row>
    <row r="845" spans="10:10" x14ac:dyDescent="0.3">
      <c r="J845"/>
    </row>
    <row r="846" spans="10:10" x14ac:dyDescent="0.3">
      <c r="J846"/>
    </row>
    <row r="847" spans="10:10" x14ac:dyDescent="0.3">
      <c r="J847"/>
    </row>
    <row r="848" spans="10:10" x14ac:dyDescent="0.3">
      <c r="J848"/>
    </row>
    <row r="849" spans="10:10" x14ac:dyDescent="0.3">
      <c r="J849"/>
    </row>
    <row r="850" spans="10:10" x14ac:dyDescent="0.3">
      <c r="J850"/>
    </row>
    <row r="851" spans="10:10" x14ac:dyDescent="0.3">
      <c r="J851"/>
    </row>
    <row r="852" spans="10:10" x14ac:dyDescent="0.3">
      <c r="J852"/>
    </row>
    <row r="853" spans="10:10" x14ac:dyDescent="0.3">
      <c r="J853"/>
    </row>
    <row r="854" spans="10:10" x14ac:dyDescent="0.3">
      <c r="J854"/>
    </row>
    <row r="855" spans="10:10" x14ac:dyDescent="0.3">
      <c r="J855"/>
    </row>
    <row r="856" spans="10:10" x14ac:dyDescent="0.3">
      <c r="J856"/>
    </row>
    <row r="857" spans="10:10" x14ac:dyDescent="0.3">
      <c r="J857"/>
    </row>
    <row r="858" spans="10:10" x14ac:dyDescent="0.3">
      <c r="J858"/>
    </row>
    <row r="859" spans="10:10" x14ac:dyDescent="0.3">
      <c r="J859"/>
    </row>
    <row r="860" spans="10:10" x14ac:dyDescent="0.3">
      <c r="J860"/>
    </row>
    <row r="861" spans="10:10" x14ac:dyDescent="0.3">
      <c r="J861"/>
    </row>
    <row r="862" spans="10:10" x14ac:dyDescent="0.3">
      <c r="J862"/>
    </row>
    <row r="863" spans="10:10" x14ac:dyDescent="0.3">
      <c r="J863"/>
    </row>
    <row r="864" spans="10:10" x14ac:dyDescent="0.3">
      <c r="J864"/>
    </row>
    <row r="865" spans="10:10" x14ac:dyDescent="0.3">
      <c r="J865"/>
    </row>
    <row r="866" spans="10:10" x14ac:dyDescent="0.3">
      <c r="J866"/>
    </row>
    <row r="867" spans="10:10" x14ac:dyDescent="0.3">
      <c r="J867"/>
    </row>
    <row r="868" spans="10:10" x14ac:dyDescent="0.3">
      <c r="J868"/>
    </row>
    <row r="869" spans="10:10" x14ac:dyDescent="0.3">
      <c r="J869"/>
    </row>
    <row r="870" spans="10:10" x14ac:dyDescent="0.3">
      <c r="J870"/>
    </row>
    <row r="871" spans="10:10" x14ac:dyDescent="0.3">
      <c r="J871"/>
    </row>
    <row r="872" spans="10:10" x14ac:dyDescent="0.3">
      <c r="J872"/>
    </row>
    <row r="873" spans="10:10" x14ac:dyDescent="0.3">
      <c r="J873"/>
    </row>
    <row r="874" spans="10:10" x14ac:dyDescent="0.3">
      <c r="J874"/>
    </row>
    <row r="875" spans="10:10" x14ac:dyDescent="0.3">
      <c r="J875"/>
    </row>
    <row r="876" spans="10:10" x14ac:dyDescent="0.3">
      <c r="J876"/>
    </row>
    <row r="877" spans="10:10" x14ac:dyDescent="0.3">
      <c r="J877"/>
    </row>
    <row r="878" spans="10:10" x14ac:dyDescent="0.3">
      <c r="J878"/>
    </row>
    <row r="879" spans="10:10" x14ac:dyDescent="0.3">
      <c r="J879"/>
    </row>
    <row r="880" spans="10:10" x14ac:dyDescent="0.3">
      <c r="J880"/>
    </row>
    <row r="881" spans="10:10" x14ac:dyDescent="0.3">
      <c r="J881"/>
    </row>
    <row r="882" spans="10:10" x14ac:dyDescent="0.3">
      <c r="J882"/>
    </row>
    <row r="883" spans="10:10" x14ac:dyDescent="0.3">
      <c r="J883"/>
    </row>
    <row r="884" spans="10:10" x14ac:dyDescent="0.3">
      <c r="J884"/>
    </row>
    <row r="885" spans="10:10" x14ac:dyDescent="0.3">
      <c r="J885"/>
    </row>
    <row r="886" spans="10:10" x14ac:dyDescent="0.3">
      <c r="J886"/>
    </row>
    <row r="887" spans="10:10" x14ac:dyDescent="0.3">
      <c r="J887"/>
    </row>
    <row r="888" spans="10:10" x14ac:dyDescent="0.3">
      <c r="J888"/>
    </row>
    <row r="889" spans="10:10" x14ac:dyDescent="0.3">
      <c r="J889"/>
    </row>
    <row r="890" spans="10:10" x14ac:dyDescent="0.3">
      <c r="J890"/>
    </row>
    <row r="891" spans="10:10" x14ac:dyDescent="0.3">
      <c r="J891"/>
    </row>
    <row r="892" spans="10:10" x14ac:dyDescent="0.3">
      <c r="J892"/>
    </row>
    <row r="893" spans="10:10" x14ac:dyDescent="0.3">
      <c r="J893"/>
    </row>
    <row r="894" spans="10:10" x14ac:dyDescent="0.3">
      <c r="J894"/>
    </row>
    <row r="895" spans="10:10" x14ac:dyDescent="0.3">
      <c r="J895"/>
    </row>
    <row r="896" spans="10:10" x14ac:dyDescent="0.3">
      <c r="J896"/>
    </row>
    <row r="897" spans="10:10" x14ac:dyDescent="0.3">
      <c r="J897"/>
    </row>
    <row r="898" spans="10:10" x14ac:dyDescent="0.3">
      <c r="J898"/>
    </row>
    <row r="899" spans="10:10" x14ac:dyDescent="0.3">
      <c r="J899"/>
    </row>
    <row r="900" spans="10:10" x14ac:dyDescent="0.3">
      <c r="J900"/>
    </row>
    <row r="901" spans="10:10" x14ac:dyDescent="0.3">
      <c r="J901"/>
    </row>
    <row r="902" spans="10:10" x14ac:dyDescent="0.3">
      <c r="J902"/>
    </row>
    <row r="903" spans="10:10" x14ac:dyDescent="0.3">
      <c r="J903"/>
    </row>
    <row r="904" spans="10:10" x14ac:dyDescent="0.3">
      <c r="J904"/>
    </row>
    <row r="905" spans="10:10" x14ac:dyDescent="0.3">
      <c r="J905"/>
    </row>
    <row r="906" spans="10:10" x14ac:dyDescent="0.3">
      <c r="J906"/>
    </row>
    <row r="907" spans="10:10" x14ac:dyDescent="0.3">
      <c r="J907"/>
    </row>
    <row r="908" spans="10:10" x14ac:dyDescent="0.3">
      <c r="J908"/>
    </row>
    <row r="909" spans="10:10" x14ac:dyDescent="0.3">
      <c r="J909"/>
    </row>
    <row r="910" spans="10:10" x14ac:dyDescent="0.3">
      <c r="J910"/>
    </row>
    <row r="911" spans="10:10" x14ac:dyDescent="0.3">
      <c r="J911"/>
    </row>
    <row r="912" spans="10:10" x14ac:dyDescent="0.3">
      <c r="J912"/>
    </row>
    <row r="913" spans="10:10" x14ac:dyDescent="0.3">
      <c r="J913"/>
    </row>
    <row r="914" spans="10:10" x14ac:dyDescent="0.3">
      <c r="J914"/>
    </row>
    <row r="915" spans="10:10" x14ac:dyDescent="0.3">
      <c r="J915"/>
    </row>
    <row r="916" spans="10:10" x14ac:dyDescent="0.3">
      <c r="J916"/>
    </row>
    <row r="917" spans="10:10" x14ac:dyDescent="0.3">
      <c r="J917"/>
    </row>
    <row r="918" spans="10:10" x14ac:dyDescent="0.3">
      <c r="J918"/>
    </row>
    <row r="919" spans="10:10" x14ac:dyDescent="0.3">
      <c r="J919"/>
    </row>
    <row r="920" spans="10:10" x14ac:dyDescent="0.3">
      <c r="J920"/>
    </row>
    <row r="921" spans="10:10" x14ac:dyDescent="0.3">
      <c r="J921"/>
    </row>
    <row r="922" spans="10:10" x14ac:dyDescent="0.3">
      <c r="J922"/>
    </row>
    <row r="923" spans="10:10" x14ac:dyDescent="0.3">
      <c r="J923"/>
    </row>
    <row r="924" spans="10:10" x14ac:dyDescent="0.3">
      <c r="J924"/>
    </row>
    <row r="925" spans="10:10" x14ac:dyDescent="0.3">
      <c r="J925"/>
    </row>
    <row r="926" spans="10:10" x14ac:dyDescent="0.3">
      <c r="J926"/>
    </row>
    <row r="927" spans="10:10" x14ac:dyDescent="0.3">
      <c r="J927"/>
    </row>
    <row r="928" spans="10:10" x14ac:dyDescent="0.3">
      <c r="J928"/>
    </row>
    <row r="929" spans="10:10" x14ac:dyDescent="0.3">
      <c r="J929"/>
    </row>
    <row r="930" spans="10:10" x14ac:dyDescent="0.3">
      <c r="J930"/>
    </row>
    <row r="931" spans="10:10" x14ac:dyDescent="0.3">
      <c r="J931"/>
    </row>
    <row r="932" spans="10:10" x14ac:dyDescent="0.3">
      <c r="J932"/>
    </row>
    <row r="933" spans="10:10" x14ac:dyDescent="0.3">
      <c r="J933"/>
    </row>
    <row r="934" spans="10:10" x14ac:dyDescent="0.3">
      <c r="J934"/>
    </row>
    <row r="935" spans="10:10" x14ac:dyDescent="0.3">
      <c r="J935"/>
    </row>
    <row r="936" spans="10:10" x14ac:dyDescent="0.3">
      <c r="J936"/>
    </row>
    <row r="937" spans="10:10" x14ac:dyDescent="0.3">
      <c r="J937"/>
    </row>
    <row r="938" spans="10:10" x14ac:dyDescent="0.3">
      <c r="J938"/>
    </row>
    <row r="939" spans="10:10" x14ac:dyDescent="0.3">
      <c r="J939"/>
    </row>
    <row r="940" spans="10:10" x14ac:dyDescent="0.3">
      <c r="J940"/>
    </row>
    <row r="941" spans="10:10" x14ac:dyDescent="0.3">
      <c r="J941"/>
    </row>
    <row r="942" spans="10:10" x14ac:dyDescent="0.3">
      <c r="J942"/>
    </row>
    <row r="943" spans="10:10" x14ac:dyDescent="0.3">
      <c r="J943"/>
    </row>
    <row r="944" spans="10:10" x14ac:dyDescent="0.3">
      <c r="J944"/>
    </row>
    <row r="945" spans="10:10" x14ac:dyDescent="0.3">
      <c r="J945"/>
    </row>
    <row r="946" spans="10:10" x14ac:dyDescent="0.3">
      <c r="J946"/>
    </row>
    <row r="947" spans="10:10" x14ac:dyDescent="0.3">
      <c r="J947"/>
    </row>
    <row r="948" spans="10:10" x14ac:dyDescent="0.3">
      <c r="J948"/>
    </row>
    <row r="949" spans="10:10" x14ac:dyDescent="0.3">
      <c r="J949"/>
    </row>
    <row r="950" spans="10:10" x14ac:dyDescent="0.3">
      <c r="J950"/>
    </row>
    <row r="951" spans="10:10" x14ac:dyDescent="0.3">
      <c r="J951"/>
    </row>
    <row r="952" spans="10:10" x14ac:dyDescent="0.3">
      <c r="J952"/>
    </row>
    <row r="953" spans="10:10" x14ac:dyDescent="0.3">
      <c r="J953"/>
    </row>
    <row r="954" spans="10:10" x14ac:dyDescent="0.3">
      <c r="J954"/>
    </row>
    <row r="955" spans="10:10" x14ac:dyDescent="0.3">
      <c r="J955"/>
    </row>
    <row r="956" spans="10:10" x14ac:dyDescent="0.3">
      <c r="J956"/>
    </row>
    <row r="957" spans="10:10" x14ac:dyDescent="0.3">
      <c r="J957"/>
    </row>
    <row r="958" spans="10:10" x14ac:dyDescent="0.3">
      <c r="J958"/>
    </row>
    <row r="959" spans="10:10" x14ac:dyDescent="0.3">
      <c r="J959"/>
    </row>
    <row r="960" spans="10:10" x14ac:dyDescent="0.3">
      <c r="J960"/>
    </row>
    <row r="961" spans="10:10" x14ac:dyDescent="0.3">
      <c r="J961"/>
    </row>
    <row r="962" spans="10:10" x14ac:dyDescent="0.3">
      <c r="J962"/>
    </row>
    <row r="963" spans="10:10" x14ac:dyDescent="0.3">
      <c r="J963"/>
    </row>
    <row r="964" spans="10:10" x14ac:dyDescent="0.3">
      <c r="J964"/>
    </row>
    <row r="965" spans="10:10" x14ac:dyDescent="0.3">
      <c r="J965"/>
    </row>
    <row r="966" spans="10:10" x14ac:dyDescent="0.3">
      <c r="J966"/>
    </row>
    <row r="967" spans="10:10" x14ac:dyDescent="0.3">
      <c r="J967"/>
    </row>
    <row r="968" spans="10:10" x14ac:dyDescent="0.3">
      <c r="J968"/>
    </row>
    <row r="969" spans="10:10" x14ac:dyDescent="0.3">
      <c r="J969"/>
    </row>
    <row r="970" spans="10:10" x14ac:dyDescent="0.3">
      <c r="J970"/>
    </row>
    <row r="971" spans="10:10" x14ac:dyDescent="0.3">
      <c r="J971"/>
    </row>
    <row r="972" spans="10:10" x14ac:dyDescent="0.3">
      <c r="J972"/>
    </row>
    <row r="973" spans="10:10" x14ac:dyDescent="0.3">
      <c r="J973"/>
    </row>
    <row r="974" spans="10:10" x14ac:dyDescent="0.3">
      <c r="J974"/>
    </row>
    <row r="975" spans="10:10" x14ac:dyDescent="0.3">
      <c r="J975"/>
    </row>
    <row r="976" spans="10:10" x14ac:dyDescent="0.3">
      <c r="J976"/>
    </row>
    <row r="977" spans="10:10" x14ac:dyDescent="0.3">
      <c r="J977"/>
    </row>
    <row r="978" spans="10:10" x14ac:dyDescent="0.3">
      <c r="J978"/>
    </row>
    <row r="979" spans="10:10" x14ac:dyDescent="0.3">
      <c r="J979"/>
    </row>
    <row r="980" spans="10:10" x14ac:dyDescent="0.3">
      <c r="J980"/>
    </row>
    <row r="981" spans="10:10" x14ac:dyDescent="0.3">
      <c r="J981"/>
    </row>
    <row r="982" spans="10:10" x14ac:dyDescent="0.3">
      <c r="J982"/>
    </row>
    <row r="983" spans="10:10" x14ac:dyDescent="0.3">
      <c r="J983"/>
    </row>
    <row r="984" spans="10:10" x14ac:dyDescent="0.3">
      <c r="J984"/>
    </row>
    <row r="985" spans="10:10" x14ac:dyDescent="0.3">
      <c r="J985"/>
    </row>
    <row r="986" spans="10:10" x14ac:dyDescent="0.3">
      <c r="J986"/>
    </row>
    <row r="987" spans="10:10" x14ac:dyDescent="0.3">
      <c r="J987"/>
    </row>
    <row r="988" spans="10:10" x14ac:dyDescent="0.3">
      <c r="J988"/>
    </row>
    <row r="989" spans="10:10" x14ac:dyDescent="0.3">
      <c r="J989"/>
    </row>
    <row r="990" spans="10:10" x14ac:dyDescent="0.3">
      <c r="J990"/>
    </row>
    <row r="991" spans="10:10" x14ac:dyDescent="0.3">
      <c r="J991"/>
    </row>
    <row r="992" spans="10:10" x14ac:dyDescent="0.3">
      <c r="J992"/>
    </row>
    <row r="993" spans="10:10" x14ac:dyDescent="0.3">
      <c r="J993"/>
    </row>
    <row r="994" spans="10:10" x14ac:dyDescent="0.3">
      <c r="J994"/>
    </row>
    <row r="995" spans="10:10" x14ac:dyDescent="0.3">
      <c r="J995"/>
    </row>
    <row r="996" spans="10:10" x14ac:dyDescent="0.3">
      <c r="J996"/>
    </row>
    <row r="997" spans="10:10" x14ac:dyDescent="0.3">
      <c r="J997"/>
    </row>
    <row r="998" spans="10:10" x14ac:dyDescent="0.3">
      <c r="J998"/>
    </row>
    <row r="999" spans="10:10" x14ac:dyDescent="0.3">
      <c r="J999"/>
    </row>
    <row r="1000" spans="10:10" x14ac:dyDescent="0.3">
      <c r="J1000"/>
    </row>
    <row r="1001" spans="10:10" x14ac:dyDescent="0.3">
      <c r="J1001"/>
    </row>
    <row r="1002" spans="10:10" x14ac:dyDescent="0.3">
      <c r="J1002"/>
    </row>
    <row r="1003" spans="10:10" x14ac:dyDescent="0.3">
      <c r="J1003"/>
    </row>
    <row r="1004" spans="10:10" x14ac:dyDescent="0.3">
      <c r="J1004"/>
    </row>
    <row r="1005" spans="10:10" x14ac:dyDescent="0.3">
      <c r="J1005"/>
    </row>
    <row r="1006" spans="10:10" x14ac:dyDescent="0.3">
      <c r="J1006"/>
    </row>
    <row r="1007" spans="10:10" x14ac:dyDescent="0.3">
      <c r="J1007"/>
    </row>
    <row r="1008" spans="10:10" x14ac:dyDescent="0.3">
      <c r="J1008"/>
    </row>
    <row r="1009" spans="10:10" x14ac:dyDescent="0.3">
      <c r="J1009"/>
    </row>
    <row r="1010" spans="10:10" x14ac:dyDescent="0.3">
      <c r="J1010"/>
    </row>
    <row r="1011" spans="10:10" x14ac:dyDescent="0.3">
      <c r="J1011"/>
    </row>
    <row r="1012" spans="10:10" x14ac:dyDescent="0.3">
      <c r="J1012"/>
    </row>
    <row r="1013" spans="10:10" x14ac:dyDescent="0.3">
      <c r="J1013"/>
    </row>
    <row r="1014" spans="10:10" x14ac:dyDescent="0.3">
      <c r="J1014"/>
    </row>
    <row r="1015" spans="10:10" x14ac:dyDescent="0.3">
      <c r="J1015"/>
    </row>
    <row r="1016" spans="10:10" x14ac:dyDescent="0.3">
      <c r="J1016"/>
    </row>
    <row r="1017" spans="10:10" x14ac:dyDescent="0.3">
      <c r="J1017"/>
    </row>
    <row r="1018" spans="10:10" x14ac:dyDescent="0.3">
      <c r="J1018"/>
    </row>
    <row r="1019" spans="10:10" x14ac:dyDescent="0.3">
      <c r="J1019"/>
    </row>
    <row r="1020" spans="10:10" x14ac:dyDescent="0.3">
      <c r="J1020"/>
    </row>
    <row r="1021" spans="10:10" x14ac:dyDescent="0.3">
      <c r="J1021"/>
    </row>
    <row r="1022" spans="10:10" x14ac:dyDescent="0.3">
      <c r="J1022"/>
    </row>
    <row r="1023" spans="10:10" x14ac:dyDescent="0.3">
      <c r="J1023"/>
    </row>
    <row r="1024" spans="10:10" x14ac:dyDescent="0.3">
      <c r="J1024"/>
    </row>
    <row r="1025" spans="10:10" x14ac:dyDescent="0.3">
      <c r="J1025"/>
    </row>
    <row r="1026" spans="10:10" x14ac:dyDescent="0.3">
      <c r="J1026"/>
    </row>
    <row r="1027" spans="10:10" x14ac:dyDescent="0.3">
      <c r="J1027"/>
    </row>
    <row r="1028" spans="10:10" x14ac:dyDescent="0.3">
      <c r="J1028"/>
    </row>
    <row r="1029" spans="10:10" x14ac:dyDescent="0.3">
      <c r="J1029"/>
    </row>
    <row r="1030" spans="10:10" x14ac:dyDescent="0.3">
      <c r="J1030"/>
    </row>
    <row r="1031" spans="10:10" x14ac:dyDescent="0.3">
      <c r="J1031"/>
    </row>
    <row r="1032" spans="10:10" x14ac:dyDescent="0.3">
      <c r="J1032"/>
    </row>
    <row r="1033" spans="10:10" x14ac:dyDescent="0.3">
      <c r="J1033"/>
    </row>
    <row r="1034" spans="10:10" x14ac:dyDescent="0.3">
      <c r="J1034"/>
    </row>
    <row r="1035" spans="10:10" x14ac:dyDescent="0.3">
      <c r="J1035"/>
    </row>
    <row r="1036" spans="10:10" x14ac:dyDescent="0.3">
      <c r="J1036"/>
    </row>
    <row r="1037" spans="10:10" x14ac:dyDescent="0.3">
      <c r="J1037"/>
    </row>
    <row r="1038" spans="10:10" x14ac:dyDescent="0.3">
      <c r="J1038"/>
    </row>
    <row r="1039" spans="10:10" x14ac:dyDescent="0.3">
      <c r="J1039"/>
    </row>
    <row r="1040" spans="10:10" x14ac:dyDescent="0.3">
      <c r="J1040"/>
    </row>
    <row r="1041" spans="10:10" x14ac:dyDescent="0.3">
      <c r="J1041"/>
    </row>
    <row r="1042" spans="10:10" x14ac:dyDescent="0.3">
      <c r="J1042"/>
    </row>
    <row r="1043" spans="10:10" x14ac:dyDescent="0.3">
      <c r="J1043"/>
    </row>
    <row r="1044" spans="10:10" x14ac:dyDescent="0.3">
      <c r="J1044"/>
    </row>
    <row r="1045" spans="10:10" x14ac:dyDescent="0.3">
      <c r="J1045"/>
    </row>
    <row r="1046" spans="10:10" x14ac:dyDescent="0.3">
      <c r="J1046"/>
    </row>
    <row r="1047" spans="10:10" x14ac:dyDescent="0.3">
      <c r="J1047"/>
    </row>
    <row r="1048" spans="10:10" x14ac:dyDescent="0.3">
      <c r="J1048"/>
    </row>
    <row r="1049" spans="10:10" x14ac:dyDescent="0.3">
      <c r="J1049"/>
    </row>
    <row r="1050" spans="10:10" x14ac:dyDescent="0.3">
      <c r="J1050"/>
    </row>
    <row r="1051" spans="10:10" x14ac:dyDescent="0.3">
      <c r="J1051"/>
    </row>
    <row r="1052" spans="10:10" x14ac:dyDescent="0.3">
      <c r="J1052"/>
    </row>
    <row r="1053" spans="10:10" x14ac:dyDescent="0.3">
      <c r="J1053"/>
    </row>
    <row r="1054" spans="10:10" x14ac:dyDescent="0.3">
      <c r="J1054"/>
    </row>
    <row r="1055" spans="10:10" x14ac:dyDescent="0.3">
      <c r="J1055"/>
    </row>
    <row r="1056" spans="10:10" x14ac:dyDescent="0.3">
      <c r="J1056"/>
    </row>
    <row r="1057" spans="10:10" x14ac:dyDescent="0.3">
      <c r="J1057"/>
    </row>
    <row r="1058" spans="10:10" x14ac:dyDescent="0.3">
      <c r="J1058"/>
    </row>
    <row r="1059" spans="10:10" x14ac:dyDescent="0.3">
      <c r="J1059"/>
    </row>
    <row r="1060" spans="10:10" x14ac:dyDescent="0.3">
      <c r="J1060"/>
    </row>
    <row r="1061" spans="10:10" x14ac:dyDescent="0.3">
      <c r="J1061"/>
    </row>
    <row r="1062" spans="10:10" x14ac:dyDescent="0.3">
      <c r="J1062"/>
    </row>
    <row r="1063" spans="10:10" x14ac:dyDescent="0.3">
      <c r="J1063"/>
    </row>
    <row r="1064" spans="10:10" x14ac:dyDescent="0.3">
      <c r="J1064"/>
    </row>
    <row r="1065" spans="10:10" x14ac:dyDescent="0.3">
      <c r="J1065"/>
    </row>
    <row r="1066" spans="10:10" x14ac:dyDescent="0.3">
      <c r="J1066"/>
    </row>
    <row r="1067" spans="10:10" x14ac:dyDescent="0.3">
      <c r="J1067"/>
    </row>
    <row r="1068" spans="10:10" x14ac:dyDescent="0.3">
      <c r="J1068"/>
    </row>
    <row r="1069" spans="10:10" x14ac:dyDescent="0.3">
      <c r="J1069"/>
    </row>
    <row r="1070" spans="10:10" x14ac:dyDescent="0.3">
      <c r="J1070"/>
    </row>
    <row r="1071" spans="10:10" x14ac:dyDescent="0.3">
      <c r="J1071"/>
    </row>
    <row r="1072" spans="10:10" x14ac:dyDescent="0.3">
      <c r="J1072"/>
    </row>
    <row r="1073" spans="10:10" x14ac:dyDescent="0.3">
      <c r="J1073"/>
    </row>
    <row r="1074" spans="10:10" x14ac:dyDescent="0.3">
      <c r="J1074"/>
    </row>
    <row r="1075" spans="10:10" x14ac:dyDescent="0.3">
      <c r="J1075"/>
    </row>
    <row r="1076" spans="10:10" x14ac:dyDescent="0.3">
      <c r="J1076"/>
    </row>
    <row r="1077" spans="10:10" x14ac:dyDescent="0.3">
      <c r="J1077"/>
    </row>
    <row r="1078" spans="10:10" x14ac:dyDescent="0.3">
      <c r="J1078"/>
    </row>
    <row r="1079" spans="10:10" x14ac:dyDescent="0.3">
      <c r="J1079"/>
    </row>
    <row r="1080" spans="10:10" x14ac:dyDescent="0.3">
      <c r="J1080"/>
    </row>
    <row r="1081" spans="10:10" x14ac:dyDescent="0.3">
      <c r="J1081"/>
    </row>
    <row r="1082" spans="10:10" x14ac:dyDescent="0.3">
      <c r="J1082"/>
    </row>
    <row r="1083" spans="10:10" x14ac:dyDescent="0.3">
      <c r="J1083"/>
    </row>
    <row r="1084" spans="10:10" x14ac:dyDescent="0.3">
      <c r="J1084"/>
    </row>
    <row r="1085" spans="10:10" x14ac:dyDescent="0.3">
      <c r="J1085"/>
    </row>
    <row r="1086" spans="10:10" x14ac:dyDescent="0.3">
      <c r="J1086"/>
    </row>
    <row r="1087" spans="10:10" x14ac:dyDescent="0.3">
      <c r="J1087"/>
    </row>
    <row r="1088" spans="10:10" x14ac:dyDescent="0.3">
      <c r="J1088"/>
    </row>
    <row r="1089" spans="10:10" x14ac:dyDescent="0.3">
      <c r="J1089"/>
    </row>
    <row r="1090" spans="10:10" x14ac:dyDescent="0.3">
      <c r="J1090"/>
    </row>
    <row r="1091" spans="10:10" x14ac:dyDescent="0.3">
      <c r="J1091"/>
    </row>
    <row r="1092" spans="10:10" x14ac:dyDescent="0.3">
      <c r="J1092"/>
    </row>
    <row r="1093" spans="10:10" x14ac:dyDescent="0.3">
      <c r="J1093"/>
    </row>
    <row r="1094" spans="10:10" x14ac:dyDescent="0.3">
      <c r="J1094"/>
    </row>
    <row r="1095" spans="10:10" x14ac:dyDescent="0.3">
      <c r="J1095"/>
    </row>
    <row r="1096" spans="10:10" x14ac:dyDescent="0.3">
      <c r="J1096"/>
    </row>
    <row r="1097" spans="10:10" x14ac:dyDescent="0.3">
      <c r="J1097"/>
    </row>
    <row r="1098" spans="10:10" x14ac:dyDescent="0.3">
      <c r="J1098"/>
    </row>
    <row r="1099" spans="10:10" x14ac:dyDescent="0.3">
      <c r="J1099"/>
    </row>
    <row r="1100" spans="10:10" x14ac:dyDescent="0.3">
      <c r="J1100"/>
    </row>
    <row r="1101" spans="10:10" x14ac:dyDescent="0.3">
      <c r="J1101"/>
    </row>
    <row r="1102" spans="10:10" x14ac:dyDescent="0.3">
      <c r="J1102"/>
    </row>
    <row r="1103" spans="10:10" x14ac:dyDescent="0.3">
      <c r="J1103"/>
    </row>
    <row r="1104" spans="10:10" x14ac:dyDescent="0.3">
      <c r="J1104"/>
    </row>
    <row r="1105" spans="10:10" x14ac:dyDescent="0.3">
      <c r="J1105"/>
    </row>
    <row r="1106" spans="10:10" x14ac:dyDescent="0.3">
      <c r="J1106"/>
    </row>
    <row r="1107" spans="10:10" x14ac:dyDescent="0.3">
      <c r="J1107"/>
    </row>
    <row r="1108" spans="10:10" x14ac:dyDescent="0.3">
      <c r="J1108"/>
    </row>
    <row r="1109" spans="10:10" x14ac:dyDescent="0.3">
      <c r="J1109"/>
    </row>
    <row r="1110" spans="10:10" x14ac:dyDescent="0.3">
      <c r="J1110"/>
    </row>
    <row r="1111" spans="10:10" x14ac:dyDescent="0.3">
      <c r="J1111"/>
    </row>
    <row r="1112" spans="10:10" x14ac:dyDescent="0.3">
      <c r="J1112"/>
    </row>
    <row r="1113" spans="10:10" x14ac:dyDescent="0.3">
      <c r="J1113"/>
    </row>
    <row r="1114" spans="10:10" x14ac:dyDescent="0.3">
      <c r="J1114"/>
    </row>
    <row r="1115" spans="10:10" x14ac:dyDescent="0.3">
      <c r="J1115"/>
    </row>
    <row r="1116" spans="10:10" x14ac:dyDescent="0.3">
      <c r="J1116"/>
    </row>
    <row r="1117" spans="10:10" x14ac:dyDescent="0.3">
      <c r="J1117"/>
    </row>
    <row r="1118" spans="10:10" x14ac:dyDescent="0.3">
      <c r="J1118"/>
    </row>
    <row r="1119" spans="10:10" x14ac:dyDescent="0.3">
      <c r="J1119"/>
    </row>
    <row r="1120" spans="10:10" x14ac:dyDescent="0.3">
      <c r="J1120"/>
    </row>
    <row r="1121" spans="10:10" x14ac:dyDescent="0.3">
      <c r="J1121"/>
    </row>
    <row r="1122" spans="10:10" x14ac:dyDescent="0.3">
      <c r="J1122"/>
    </row>
    <row r="1123" spans="10:10" x14ac:dyDescent="0.3">
      <c r="J1123"/>
    </row>
    <row r="1124" spans="10:10" x14ac:dyDescent="0.3">
      <c r="J1124"/>
    </row>
    <row r="1125" spans="10:10" x14ac:dyDescent="0.3">
      <c r="J1125"/>
    </row>
    <row r="1126" spans="10:10" x14ac:dyDescent="0.3">
      <c r="J1126"/>
    </row>
    <row r="1127" spans="10:10" x14ac:dyDescent="0.3">
      <c r="J1127"/>
    </row>
    <row r="1128" spans="10:10" x14ac:dyDescent="0.3">
      <c r="J1128"/>
    </row>
    <row r="1129" spans="10:10" x14ac:dyDescent="0.3">
      <c r="J1129"/>
    </row>
    <row r="1130" spans="10:10" x14ac:dyDescent="0.3">
      <c r="J1130"/>
    </row>
    <row r="1131" spans="10:10" x14ac:dyDescent="0.3">
      <c r="J1131"/>
    </row>
    <row r="1132" spans="10:10" x14ac:dyDescent="0.3">
      <c r="J1132"/>
    </row>
    <row r="1133" spans="10:10" x14ac:dyDescent="0.3">
      <c r="J1133"/>
    </row>
    <row r="1134" spans="10:10" x14ac:dyDescent="0.3">
      <c r="J1134"/>
    </row>
    <row r="1135" spans="10:10" x14ac:dyDescent="0.3">
      <c r="J1135"/>
    </row>
    <row r="1136" spans="10:10" x14ac:dyDescent="0.3">
      <c r="J1136"/>
    </row>
    <row r="1137" spans="10:10" x14ac:dyDescent="0.3">
      <c r="J1137"/>
    </row>
    <row r="1138" spans="10:10" x14ac:dyDescent="0.3">
      <c r="J1138"/>
    </row>
    <row r="1139" spans="10:10" x14ac:dyDescent="0.3">
      <c r="J1139"/>
    </row>
    <row r="1140" spans="10:10" x14ac:dyDescent="0.3">
      <c r="J1140"/>
    </row>
    <row r="1141" spans="10:10" x14ac:dyDescent="0.3">
      <c r="J1141"/>
    </row>
    <row r="1142" spans="10:10" x14ac:dyDescent="0.3">
      <c r="J1142"/>
    </row>
    <row r="1143" spans="10:10" x14ac:dyDescent="0.3">
      <c r="J1143"/>
    </row>
    <row r="1144" spans="10:10" x14ac:dyDescent="0.3">
      <c r="J1144"/>
    </row>
    <row r="1145" spans="10:10" x14ac:dyDescent="0.3">
      <c r="J1145"/>
    </row>
    <row r="1146" spans="10:10" x14ac:dyDescent="0.3">
      <c r="J1146"/>
    </row>
    <row r="1147" spans="10:10" x14ac:dyDescent="0.3">
      <c r="J1147"/>
    </row>
    <row r="1148" spans="10:10" x14ac:dyDescent="0.3">
      <c r="J1148"/>
    </row>
    <row r="1149" spans="10:10" x14ac:dyDescent="0.3">
      <c r="J1149"/>
    </row>
    <row r="1150" spans="10:10" x14ac:dyDescent="0.3">
      <c r="J1150"/>
    </row>
    <row r="1151" spans="10:10" x14ac:dyDescent="0.3">
      <c r="J1151"/>
    </row>
    <row r="1152" spans="10:10" x14ac:dyDescent="0.3">
      <c r="J1152"/>
    </row>
    <row r="1153" spans="10:10" x14ac:dyDescent="0.3">
      <c r="J1153"/>
    </row>
    <row r="1154" spans="10:10" x14ac:dyDescent="0.3">
      <c r="J1154"/>
    </row>
    <row r="1155" spans="10:10" x14ac:dyDescent="0.3">
      <c r="J1155"/>
    </row>
    <row r="1156" spans="10:10" x14ac:dyDescent="0.3">
      <c r="J1156"/>
    </row>
    <row r="1157" spans="10:10" x14ac:dyDescent="0.3">
      <c r="J1157"/>
    </row>
    <row r="1158" spans="10:10" x14ac:dyDescent="0.3">
      <c r="J1158"/>
    </row>
    <row r="1159" spans="10:10" x14ac:dyDescent="0.3">
      <c r="J1159"/>
    </row>
    <row r="1160" spans="10:10" x14ac:dyDescent="0.3">
      <c r="J1160"/>
    </row>
    <row r="1161" spans="10:10" x14ac:dyDescent="0.3">
      <c r="J1161"/>
    </row>
    <row r="1162" spans="10:10" x14ac:dyDescent="0.3">
      <c r="J1162"/>
    </row>
    <row r="1163" spans="10:10" x14ac:dyDescent="0.3">
      <c r="J1163"/>
    </row>
    <row r="1164" spans="10:10" x14ac:dyDescent="0.3">
      <c r="J1164"/>
    </row>
    <row r="1165" spans="10:10" x14ac:dyDescent="0.3">
      <c r="J1165"/>
    </row>
    <row r="1166" spans="10:10" x14ac:dyDescent="0.3">
      <c r="J1166"/>
    </row>
    <row r="1167" spans="10:10" x14ac:dyDescent="0.3">
      <c r="J1167"/>
    </row>
    <row r="1168" spans="10:10" x14ac:dyDescent="0.3">
      <c r="J1168"/>
    </row>
    <row r="1169" spans="10:10" x14ac:dyDescent="0.3">
      <c r="J1169"/>
    </row>
    <row r="1170" spans="10:10" x14ac:dyDescent="0.3">
      <c r="J1170"/>
    </row>
    <row r="1171" spans="10:10" x14ac:dyDescent="0.3">
      <c r="J1171"/>
    </row>
    <row r="1172" spans="10:10" x14ac:dyDescent="0.3">
      <c r="J1172"/>
    </row>
    <row r="1173" spans="10:10" x14ac:dyDescent="0.3">
      <c r="J1173"/>
    </row>
    <row r="1174" spans="10:10" x14ac:dyDescent="0.3">
      <c r="J1174"/>
    </row>
    <row r="1175" spans="10:10" x14ac:dyDescent="0.3">
      <c r="J1175"/>
    </row>
    <row r="1176" spans="10:10" x14ac:dyDescent="0.3">
      <c r="J1176"/>
    </row>
    <row r="1177" spans="10:10" x14ac:dyDescent="0.3">
      <c r="J1177"/>
    </row>
    <row r="1178" spans="10:10" x14ac:dyDescent="0.3">
      <c r="J1178"/>
    </row>
    <row r="1179" spans="10:10" x14ac:dyDescent="0.3">
      <c r="J1179"/>
    </row>
    <row r="1180" spans="10:10" x14ac:dyDescent="0.3">
      <c r="J1180"/>
    </row>
    <row r="1181" spans="10:10" x14ac:dyDescent="0.3">
      <c r="J1181"/>
    </row>
    <row r="1182" spans="10:10" x14ac:dyDescent="0.3">
      <c r="J1182"/>
    </row>
    <row r="1183" spans="10:10" x14ac:dyDescent="0.3">
      <c r="J1183"/>
    </row>
    <row r="1184" spans="10:10" x14ac:dyDescent="0.3">
      <c r="J1184"/>
    </row>
    <row r="1185" spans="10:10" x14ac:dyDescent="0.3">
      <c r="J1185"/>
    </row>
    <row r="1186" spans="10:10" x14ac:dyDescent="0.3">
      <c r="J1186"/>
    </row>
    <row r="1187" spans="10:10" x14ac:dyDescent="0.3">
      <c r="J1187"/>
    </row>
    <row r="1188" spans="10:10" x14ac:dyDescent="0.3">
      <c r="J1188"/>
    </row>
    <row r="1189" spans="10:10" x14ac:dyDescent="0.3">
      <c r="J1189"/>
    </row>
    <row r="1190" spans="10:10" x14ac:dyDescent="0.3">
      <c r="J1190"/>
    </row>
    <row r="1191" spans="10:10" x14ac:dyDescent="0.3">
      <c r="J1191"/>
    </row>
    <row r="1192" spans="10:10" x14ac:dyDescent="0.3">
      <c r="J1192"/>
    </row>
    <row r="1193" spans="10:10" x14ac:dyDescent="0.3">
      <c r="J1193"/>
    </row>
    <row r="1194" spans="10:10" x14ac:dyDescent="0.3">
      <c r="J1194"/>
    </row>
    <row r="1195" spans="10:10" x14ac:dyDescent="0.3">
      <c r="J1195"/>
    </row>
    <row r="1196" spans="10:10" x14ac:dyDescent="0.3">
      <c r="J1196"/>
    </row>
    <row r="1197" spans="10:10" x14ac:dyDescent="0.3">
      <c r="J1197"/>
    </row>
    <row r="1198" spans="10:10" x14ac:dyDescent="0.3">
      <c r="J1198"/>
    </row>
    <row r="1199" spans="10:10" x14ac:dyDescent="0.3">
      <c r="J1199"/>
    </row>
    <row r="1200" spans="10:10" x14ac:dyDescent="0.3">
      <c r="J1200"/>
    </row>
    <row r="1201" spans="10:10" x14ac:dyDescent="0.3">
      <c r="J1201"/>
    </row>
    <row r="1202" spans="10:10" x14ac:dyDescent="0.3">
      <c r="J1202"/>
    </row>
    <row r="1203" spans="10:10" x14ac:dyDescent="0.3">
      <c r="J1203"/>
    </row>
    <row r="1204" spans="10:10" x14ac:dyDescent="0.3">
      <c r="J1204"/>
    </row>
    <row r="1205" spans="10:10" x14ac:dyDescent="0.3">
      <c r="J1205"/>
    </row>
    <row r="1206" spans="10:10" x14ac:dyDescent="0.3">
      <c r="J1206"/>
    </row>
    <row r="1207" spans="10:10" x14ac:dyDescent="0.3">
      <c r="J1207"/>
    </row>
    <row r="1208" spans="10:10" x14ac:dyDescent="0.3">
      <c r="J1208"/>
    </row>
    <row r="1209" spans="10:10" x14ac:dyDescent="0.3">
      <c r="J1209"/>
    </row>
    <row r="1210" spans="10:10" x14ac:dyDescent="0.3">
      <c r="J1210"/>
    </row>
    <row r="1211" spans="10:10" x14ac:dyDescent="0.3">
      <c r="J1211"/>
    </row>
    <row r="1212" spans="10:10" x14ac:dyDescent="0.3">
      <c r="J1212"/>
    </row>
    <row r="1213" spans="10:10" x14ac:dyDescent="0.3">
      <c r="J1213"/>
    </row>
    <row r="1214" spans="10:10" x14ac:dyDescent="0.3">
      <c r="J1214"/>
    </row>
    <row r="1215" spans="10:10" x14ac:dyDescent="0.3">
      <c r="J1215"/>
    </row>
    <row r="1216" spans="10:10" x14ac:dyDescent="0.3">
      <c r="J1216"/>
    </row>
    <row r="1217" spans="10:10" x14ac:dyDescent="0.3">
      <c r="J1217"/>
    </row>
    <row r="1218" spans="10:10" x14ac:dyDescent="0.3">
      <c r="J1218"/>
    </row>
    <row r="1219" spans="10:10" x14ac:dyDescent="0.3">
      <c r="J1219"/>
    </row>
    <row r="1220" spans="10:10" x14ac:dyDescent="0.3">
      <c r="J1220"/>
    </row>
    <row r="1221" spans="10:10" x14ac:dyDescent="0.3">
      <c r="J1221"/>
    </row>
    <row r="1222" spans="10:10" x14ac:dyDescent="0.3">
      <c r="J1222"/>
    </row>
    <row r="1223" spans="10:10" x14ac:dyDescent="0.3">
      <c r="J1223"/>
    </row>
    <row r="1224" spans="10:10" x14ac:dyDescent="0.3">
      <c r="J1224"/>
    </row>
    <row r="1225" spans="10:10" x14ac:dyDescent="0.3">
      <c r="J1225"/>
    </row>
    <row r="1226" spans="10:10" x14ac:dyDescent="0.3">
      <c r="J1226"/>
    </row>
    <row r="1227" spans="10:10" x14ac:dyDescent="0.3">
      <c r="J1227"/>
    </row>
    <row r="1228" spans="10:10" x14ac:dyDescent="0.3">
      <c r="J1228"/>
    </row>
    <row r="1229" spans="10:10" x14ac:dyDescent="0.3">
      <c r="J1229"/>
    </row>
    <row r="1230" spans="10:10" x14ac:dyDescent="0.3">
      <c r="J1230"/>
    </row>
    <row r="1231" spans="10:10" x14ac:dyDescent="0.3">
      <c r="J1231"/>
    </row>
    <row r="1232" spans="10:10" x14ac:dyDescent="0.3">
      <c r="J1232"/>
    </row>
    <row r="1233" spans="10:10" x14ac:dyDescent="0.3">
      <c r="J1233"/>
    </row>
    <row r="1234" spans="10:10" x14ac:dyDescent="0.3">
      <c r="J1234"/>
    </row>
    <row r="1235" spans="10:10" x14ac:dyDescent="0.3">
      <c r="J1235"/>
    </row>
    <row r="1236" spans="10:10" x14ac:dyDescent="0.3">
      <c r="J1236"/>
    </row>
    <row r="1237" spans="10:10" x14ac:dyDescent="0.3">
      <c r="J1237"/>
    </row>
    <row r="1238" spans="10:10" x14ac:dyDescent="0.3">
      <c r="J1238"/>
    </row>
    <row r="1239" spans="10:10" x14ac:dyDescent="0.3">
      <c r="J1239"/>
    </row>
    <row r="1240" spans="10:10" x14ac:dyDescent="0.3">
      <c r="J1240"/>
    </row>
    <row r="1241" spans="10:10" x14ac:dyDescent="0.3">
      <c r="J1241"/>
    </row>
    <row r="1242" spans="10:10" x14ac:dyDescent="0.3">
      <c r="J1242"/>
    </row>
    <row r="1243" spans="10:10" x14ac:dyDescent="0.3">
      <c r="J1243"/>
    </row>
    <row r="1244" spans="10:10" x14ac:dyDescent="0.3">
      <c r="J1244"/>
    </row>
    <row r="1245" spans="10:10" x14ac:dyDescent="0.3">
      <c r="J1245"/>
    </row>
    <row r="1246" spans="10:10" x14ac:dyDescent="0.3">
      <c r="J1246"/>
    </row>
    <row r="1247" spans="10:10" x14ac:dyDescent="0.3">
      <c r="J1247"/>
    </row>
    <row r="1248" spans="10:10" x14ac:dyDescent="0.3">
      <c r="J1248"/>
    </row>
    <row r="1249" spans="10:10" x14ac:dyDescent="0.3">
      <c r="J1249"/>
    </row>
    <row r="1250" spans="10:10" x14ac:dyDescent="0.3">
      <c r="J1250"/>
    </row>
    <row r="1251" spans="10:10" x14ac:dyDescent="0.3">
      <c r="J1251"/>
    </row>
    <row r="1252" spans="10:10" x14ac:dyDescent="0.3">
      <c r="J1252"/>
    </row>
    <row r="1253" spans="10:10" x14ac:dyDescent="0.3">
      <c r="J1253"/>
    </row>
    <row r="1254" spans="10:10" x14ac:dyDescent="0.3">
      <c r="J1254"/>
    </row>
    <row r="1255" spans="10:10" x14ac:dyDescent="0.3">
      <c r="J1255"/>
    </row>
    <row r="1256" spans="10:10" x14ac:dyDescent="0.3">
      <c r="J1256"/>
    </row>
    <row r="1257" spans="10:10" x14ac:dyDescent="0.3">
      <c r="J1257"/>
    </row>
    <row r="1258" spans="10:10" x14ac:dyDescent="0.3">
      <c r="J1258"/>
    </row>
    <row r="1259" spans="10:10" x14ac:dyDescent="0.3">
      <c r="J1259"/>
    </row>
    <row r="1260" spans="10:10" x14ac:dyDescent="0.3">
      <c r="J1260"/>
    </row>
    <row r="1261" spans="10:10" x14ac:dyDescent="0.3">
      <c r="J1261"/>
    </row>
    <row r="1262" spans="10:10" x14ac:dyDescent="0.3">
      <c r="J1262"/>
    </row>
    <row r="1263" spans="10:10" x14ac:dyDescent="0.3">
      <c r="J1263"/>
    </row>
    <row r="1264" spans="10:10" x14ac:dyDescent="0.3">
      <c r="J1264"/>
    </row>
    <row r="1265" spans="10:10" x14ac:dyDescent="0.3">
      <c r="J1265"/>
    </row>
    <row r="1266" spans="10:10" x14ac:dyDescent="0.3">
      <c r="J1266"/>
    </row>
    <row r="1267" spans="10:10" x14ac:dyDescent="0.3">
      <c r="J1267"/>
    </row>
    <row r="1268" spans="10:10" x14ac:dyDescent="0.3">
      <c r="J1268"/>
    </row>
    <row r="1269" spans="10:10" x14ac:dyDescent="0.3">
      <c r="J1269"/>
    </row>
    <row r="1270" spans="10:10" x14ac:dyDescent="0.3">
      <c r="J1270"/>
    </row>
    <row r="1271" spans="10:10" x14ac:dyDescent="0.3">
      <c r="J1271"/>
    </row>
    <row r="1272" spans="10:10" x14ac:dyDescent="0.3">
      <c r="J1272"/>
    </row>
    <row r="1273" spans="10:10" x14ac:dyDescent="0.3">
      <c r="J1273"/>
    </row>
    <row r="1274" spans="10:10" x14ac:dyDescent="0.3">
      <c r="J1274"/>
    </row>
    <row r="1275" spans="10:10" x14ac:dyDescent="0.3">
      <c r="J1275"/>
    </row>
    <row r="1276" spans="10:10" x14ac:dyDescent="0.3">
      <c r="J1276"/>
    </row>
    <row r="1277" spans="10:10" x14ac:dyDescent="0.3">
      <c r="J1277"/>
    </row>
    <row r="1278" spans="10:10" x14ac:dyDescent="0.3">
      <c r="J1278"/>
    </row>
    <row r="1279" spans="10:10" x14ac:dyDescent="0.3">
      <c r="J1279"/>
    </row>
    <row r="1280" spans="10:10" x14ac:dyDescent="0.3">
      <c r="J1280"/>
    </row>
    <row r="1281" spans="10:10" x14ac:dyDescent="0.3">
      <c r="J1281"/>
    </row>
    <row r="1282" spans="10:10" x14ac:dyDescent="0.3">
      <c r="J1282"/>
    </row>
    <row r="1283" spans="10:10" x14ac:dyDescent="0.3">
      <c r="J1283"/>
    </row>
    <row r="1284" spans="10:10" x14ac:dyDescent="0.3">
      <c r="J1284"/>
    </row>
    <row r="1285" spans="10:10" x14ac:dyDescent="0.3">
      <c r="J1285"/>
    </row>
    <row r="1286" spans="10:10" x14ac:dyDescent="0.3">
      <c r="J1286"/>
    </row>
    <row r="1287" spans="10:10" x14ac:dyDescent="0.3">
      <c r="J1287"/>
    </row>
    <row r="1288" spans="10:10" x14ac:dyDescent="0.3">
      <c r="J1288"/>
    </row>
    <row r="1289" spans="10:10" x14ac:dyDescent="0.3">
      <c r="J1289"/>
    </row>
    <row r="1290" spans="10:10" x14ac:dyDescent="0.3">
      <c r="J1290"/>
    </row>
    <row r="1291" spans="10:10" x14ac:dyDescent="0.3">
      <c r="J1291"/>
    </row>
    <row r="1292" spans="10:10" x14ac:dyDescent="0.3">
      <c r="J1292"/>
    </row>
    <row r="1293" spans="10:10" x14ac:dyDescent="0.3">
      <c r="J1293"/>
    </row>
    <row r="1294" spans="10:10" x14ac:dyDescent="0.3">
      <c r="J1294"/>
    </row>
    <row r="1295" spans="10:10" x14ac:dyDescent="0.3">
      <c r="J1295"/>
    </row>
    <row r="1296" spans="10:10" x14ac:dyDescent="0.3">
      <c r="J1296"/>
    </row>
    <row r="1297" spans="10:10" x14ac:dyDescent="0.3">
      <c r="J1297"/>
    </row>
    <row r="1298" spans="10:10" x14ac:dyDescent="0.3">
      <c r="J1298"/>
    </row>
    <row r="1299" spans="10:10" x14ac:dyDescent="0.3">
      <c r="J1299"/>
    </row>
    <row r="1300" spans="10:10" x14ac:dyDescent="0.3">
      <c r="J1300"/>
    </row>
    <row r="1301" spans="10:10" x14ac:dyDescent="0.3">
      <c r="J1301"/>
    </row>
    <row r="1302" spans="10:10" x14ac:dyDescent="0.3">
      <c r="J1302"/>
    </row>
    <row r="1303" spans="10:10" x14ac:dyDescent="0.3">
      <c r="J1303"/>
    </row>
    <row r="1304" spans="10:10" x14ac:dyDescent="0.3">
      <c r="J1304"/>
    </row>
    <row r="1305" spans="10:10" x14ac:dyDescent="0.3">
      <c r="J1305"/>
    </row>
    <row r="1306" spans="10:10" x14ac:dyDescent="0.3">
      <c r="J1306"/>
    </row>
    <row r="1307" spans="10:10" x14ac:dyDescent="0.3">
      <c r="J1307"/>
    </row>
    <row r="1308" spans="10:10" x14ac:dyDescent="0.3">
      <c r="J1308"/>
    </row>
    <row r="1309" spans="10:10" x14ac:dyDescent="0.3">
      <c r="J1309"/>
    </row>
    <row r="1310" spans="10:10" x14ac:dyDescent="0.3">
      <c r="J1310"/>
    </row>
    <row r="1311" spans="10:10" x14ac:dyDescent="0.3">
      <c r="J1311"/>
    </row>
    <row r="1312" spans="10:10" x14ac:dyDescent="0.3">
      <c r="J1312"/>
    </row>
    <row r="1313" spans="10:10" x14ac:dyDescent="0.3">
      <c r="J1313"/>
    </row>
    <row r="1314" spans="10:10" x14ac:dyDescent="0.3">
      <c r="J1314"/>
    </row>
    <row r="1315" spans="10:10" x14ac:dyDescent="0.3">
      <c r="J1315"/>
    </row>
    <row r="1316" spans="10:10" x14ac:dyDescent="0.3">
      <c r="J1316"/>
    </row>
    <row r="1317" spans="10:10" x14ac:dyDescent="0.3">
      <c r="J1317"/>
    </row>
    <row r="1318" spans="10:10" x14ac:dyDescent="0.3">
      <c r="J1318"/>
    </row>
    <row r="1319" spans="10:10" x14ac:dyDescent="0.3">
      <c r="J1319"/>
    </row>
    <row r="1320" spans="10:10" x14ac:dyDescent="0.3">
      <c r="J1320"/>
    </row>
    <row r="1321" spans="10:10" x14ac:dyDescent="0.3">
      <c r="J1321"/>
    </row>
    <row r="1322" spans="10:10" x14ac:dyDescent="0.3">
      <c r="J1322"/>
    </row>
    <row r="1323" spans="10:10" x14ac:dyDescent="0.3">
      <c r="J1323"/>
    </row>
    <row r="1324" spans="10:10" x14ac:dyDescent="0.3">
      <c r="J1324"/>
    </row>
    <row r="1325" spans="10:10" x14ac:dyDescent="0.3">
      <c r="J1325"/>
    </row>
    <row r="1326" spans="10:10" x14ac:dyDescent="0.3">
      <c r="J1326"/>
    </row>
    <row r="1327" spans="10:10" x14ac:dyDescent="0.3">
      <c r="J1327"/>
    </row>
    <row r="1328" spans="10:10" x14ac:dyDescent="0.3">
      <c r="J1328"/>
    </row>
    <row r="1329" spans="10:10" x14ac:dyDescent="0.3">
      <c r="J1329"/>
    </row>
    <row r="1330" spans="10:10" x14ac:dyDescent="0.3">
      <c r="J1330"/>
    </row>
    <row r="1331" spans="10:10" x14ac:dyDescent="0.3">
      <c r="J1331"/>
    </row>
    <row r="1332" spans="10:10" x14ac:dyDescent="0.3">
      <c r="J1332"/>
    </row>
    <row r="1333" spans="10:10" x14ac:dyDescent="0.3">
      <c r="J1333"/>
    </row>
    <row r="1334" spans="10:10" x14ac:dyDescent="0.3">
      <c r="J1334"/>
    </row>
    <row r="1335" spans="10:10" x14ac:dyDescent="0.3">
      <c r="J1335"/>
    </row>
    <row r="1336" spans="10:10" x14ac:dyDescent="0.3">
      <c r="J1336"/>
    </row>
    <row r="1337" spans="10:10" x14ac:dyDescent="0.3">
      <c r="J1337"/>
    </row>
    <row r="1338" spans="10:10" x14ac:dyDescent="0.3">
      <c r="J1338"/>
    </row>
    <row r="1339" spans="10:10" x14ac:dyDescent="0.3">
      <c r="J1339"/>
    </row>
    <row r="1340" spans="10:10" x14ac:dyDescent="0.3">
      <c r="J1340"/>
    </row>
    <row r="1341" spans="10:10" x14ac:dyDescent="0.3">
      <c r="J1341"/>
    </row>
    <row r="1342" spans="10:10" x14ac:dyDescent="0.3">
      <c r="J1342"/>
    </row>
    <row r="1343" spans="10:10" x14ac:dyDescent="0.3">
      <c r="J1343"/>
    </row>
    <row r="1344" spans="10:10" x14ac:dyDescent="0.3">
      <c r="J1344"/>
    </row>
    <row r="1345" spans="10:10" x14ac:dyDescent="0.3">
      <c r="J1345"/>
    </row>
    <row r="1346" spans="10:10" x14ac:dyDescent="0.3">
      <c r="J1346"/>
    </row>
    <row r="1347" spans="10:10" x14ac:dyDescent="0.3">
      <c r="J1347"/>
    </row>
    <row r="1348" spans="10:10" x14ac:dyDescent="0.3">
      <c r="J1348"/>
    </row>
    <row r="1349" spans="10:10" x14ac:dyDescent="0.3">
      <c r="J1349"/>
    </row>
    <row r="1350" spans="10:10" x14ac:dyDescent="0.3">
      <c r="J1350"/>
    </row>
    <row r="1351" spans="10:10" x14ac:dyDescent="0.3">
      <c r="J1351"/>
    </row>
    <row r="1352" spans="10:10" x14ac:dyDescent="0.3">
      <c r="J1352"/>
    </row>
    <row r="1353" spans="10:10" x14ac:dyDescent="0.3">
      <c r="J1353"/>
    </row>
    <row r="1354" spans="10:10" x14ac:dyDescent="0.3">
      <c r="J1354"/>
    </row>
    <row r="1355" spans="10:10" x14ac:dyDescent="0.3">
      <c r="J1355"/>
    </row>
    <row r="1356" spans="10:10" x14ac:dyDescent="0.3">
      <c r="J1356"/>
    </row>
    <row r="1357" spans="10:10" x14ac:dyDescent="0.3">
      <c r="J1357"/>
    </row>
    <row r="1358" spans="10:10" x14ac:dyDescent="0.3">
      <c r="J1358"/>
    </row>
    <row r="1359" spans="10:10" x14ac:dyDescent="0.3">
      <c r="J1359"/>
    </row>
    <row r="1360" spans="10:10" x14ac:dyDescent="0.3">
      <c r="J1360"/>
    </row>
    <row r="1361" spans="10:10" x14ac:dyDescent="0.3">
      <c r="J1361"/>
    </row>
    <row r="1362" spans="10:10" x14ac:dyDescent="0.3">
      <c r="J1362"/>
    </row>
    <row r="1363" spans="10:10" x14ac:dyDescent="0.3">
      <c r="J1363"/>
    </row>
    <row r="1364" spans="10:10" x14ac:dyDescent="0.3">
      <c r="J1364"/>
    </row>
    <row r="1365" spans="10:10" x14ac:dyDescent="0.3">
      <c r="J1365"/>
    </row>
    <row r="1366" spans="10:10" x14ac:dyDescent="0.3">
      <c r="J1366"/>
    </row>
    <row r="1367" spans="10:10" x14ac:dyDescent="0.3">
      <c r="J1367"/>
    </row>
    <row r="1368" spans="10:10" x14ac:dyDescent="0.3">
      <c r="J1368"/>
    </row>
    <row r="1369" spans="10:10" x14ac:dyDescent="0.3">
      <c r="J1369"/>
    </row>
    <row r="1370" spans="10:10" x14ac:dyDescent="0.3">
      <c r="J1370"/>
    </row>
    <row r="1371" spans="10:10" x14ac:dyDescent="0.3">
      <c r="J1371"/>
    </row>
    <row r="1372" spans="10:10" x14ac:dyDescent="0.3">
      <c r="J1372"/>
    </row>
    <row r="1373" spans="10:10" x14ac:dyDescent="0.3">
      <c r="J1373"/>
    </row>
    <row r="1374" spans="10:10" x14ac:dyDescent="0.3">
      <c r="J1374"/>
    </row>
    <row r="1375" spans="10:10" x14ac:dyDescent="0.3">
      <c r="J1375"/>
    </row>
    <row r="1376" spans="10:10" x14ac:dyDescent="0.3">
      <c r="J1376"/>
    </row>
    <row r="1377" spans="10:10" x14ac:dyDescent="0.3">
      <c r="J1377"/>
    </row>
    <row r="1378" spans="10:10" x14ac:dyDescent="0.3">
      <c r="J1378"/>
    </row>
    <row r="1379" spans="10:10" x14ac:dyDescent="0.3">
      <c r="J1379"/>
    </row>
    <row r="1380" spans="10:10" x14ac:dyDescent="0.3">
      <c r="J1380"/>
    </row>
    <row r="1381" spans="10:10" x14ac:dyDescent="0.3">
      <c r="J1381"/>
    </row>
    <row r="1382" spans="10:10" x14ac:dyDescent="0.3">
      <c r="J1382"/>
    </row>
    <row r="1383" spans="10:10" x14ac:dyDescent="0.3">
      <c r="J1383"/>
    </row>
    <row r="1384" spans="10:10" x14ac:dyDescent="0.3">
      <c r="J1384"/>
    </row>
    <row r="1385" spans="10:10" x14ac:dyDescent="0.3">
      <c r="J1385"/>
    </row>
    <row r="1386" spans="10:10" x14ac:dyDescent="0.3">
      <c r="J1386"/>
    </row>
    <row r="1387" spans="10:10" x14ac:dyDescent="0.3">
      <c r="J1387"/>
    </row>
    <row r="1388" spans="10:10" x14ac:dyDescent="0.3">
      <c r="J1388"/>
    </row>
    <row r="1389" spans="10:10" x14ac:dyDescent="0.3">
      <c r="J1389"/>
    </row>
    <row r="1390" spans="10:10" x14ac:dyDescent="0.3">
      <c r="J1390"/>
    </row>
    <row r="1391" spans="10:10" x14ac:dyDescent="0.3">
      <c r="J1391"/>
    </row>
    <row r="1392" spans="10:10" x14ac:dyDescent="0.3">
      <c r="J1392"/>
    </row>
    <row r="1393" spans="10:10" x14ac:dyDescent="0.3">
      <c r="J1393"/>
    </row>
    <row r="1394" spans="10:10" x14ac:dyDescent="0.3">
      <c r="J1394"/>
    </row>
    <row r="1395" spans="10:10" x14ac:dyDescent="0.3">
      <c r="J1395"/>
    </row>
    <row r="1396" spans="10:10" x14ac:dyDescent="0.3">
      <c r="J1396"/>
    </row>
    <row r="1397" spans="10:10" x14ac:dyDescent="0.3">
      <c r="J1397"/>
    </row>
    <row r="1398" spans="10:10" x14ac:dyDescent="0.3">
      <c r="J1398"/>
    </row>
    <row r="1399" spans="10:10" x14ac:dyDescent="0.3">
      <c r="J1399"/>
    </row>
    <row r="1400" spans="10:10" x14ac:dyDescent="0.3">
      <c r="J1400"/>
    </row>
    <row r="1401" spans="10:10" x14ac:dyDescent="0.3">
      <c r="J1401"/>
    </row>
    <row r="1402" spans="10:10" x14ac:dyDescent="0.3">
      <c r="J1402"/>
    </row>
    <row r="1403" spans="10:10" x14ac:dyDescent="0.3">
      <c r="J1403"/>
    </row>
    <row r="1404" spans="10:10" x14ac:dyDescent="0.3">
      <c r="J1404"/>
    </row>
    <row r="1405" spans="10:10" x14ac:dyDescent="0.3">
      <c r="J1405"/>
    </row>
    <row r="1406" spans="10:10" x14ac:dyDescent="0.3">
      <c r="J1406"/>
    </row>
    <row r="1407" spans="10:10" x14ac:dyDescent="0.3">
      <c r="J1407"/>
    </row>
    <row r="1408" spans="10:10" x14ac:dyDescent="0.3">
      <c r="J1408"/>
    </row>
    <row r="1409" spans="10:10" x14ac:dyDescent="0.3">
      <c r="J1409"/>
    </row>
    <row r="1410" spans="10:10" x14ac:dyDescent="0.3">
      <c r="J1410"/>
    </row>
    <row r="1411" spans="10:10" x14ac:dyDescent="0.3">
      <c r="J1411"/>
    </row>
    <row r="1412" spans="10:10" x14ac:dyDescent="0.3">
      <c r="J1412"/>
    </row>
    <row r="1413" spans="10:10" x14ac:dyDescent="0.3">
      <c r="J1413"/>
    </row>
    <row r="1414" spans="10:10" x14ac:dyDescent="0.3">
      <c r="J1414"/>
    </row>
    <row r="1415" spans="10:10" x14ac:dyDescent="0.3">
      <c r="J1415"/>
    </row>
    <row r="1416" spans="10:10" x14ac:dyDescent="0.3">
      <c r="J1416"/>
    </row>
    <row r="1417" spans="10:10" x14ac:dyDescent="0.3">
      <c r="J1417"/>
    </row>
    <row r="1418" spans="10:10" x14ac:dyDescent="0.3">
      <c r="J1418"/>
    </row>
    <row r="1419" spans="10:10" x14ac:dyDescent="0.3">
      <c r="J1419"/>
    </row>
    <row r="1420" spans="10:10" x14ac:dyDescent="0.3">
      <c r="J1420"/>
    </row>
    <row r="1421" spans="10:10" x14ac:dyDescent="0.3">
      <c r="J1421"/>
    </row>
    <row r="1422" spans="10:10" x14ac:dyDescent="0.3">
      <c r="J1422"/>
    </row>
    <row r="1423" spans="10:10" x14ac:dyDescent="0.3">
      <c r="J1423"/>
    </row>
    <row r="1424" spans="10:10" x14ac:dyDescent="0.3">
      <c r="J1424"/>
    </row>
    <row r="1425" spans="10:10" x14ac:dyDescent="0.3">
      <c r="J1425"/>
    </row>
    <row r="1426" spans="10:10" x14ac:dyDescent="0.3">
      <c r="J1426"/>
    </row>
    <row r="1427" spans="10:10" x14ac:dyDescent="0.3">
      <c r="J1427"/>
    </row>
    <row r="1428" spans="10:10" x14ac:dyDescent="0.3">
      <c r="J1428"/>
    </row>
    <row r="1429" spans="10:10" x14ac:dyDescent="0.3">
      <c r="J1429"/>
    </row>
    <row r="1430" spans="10:10" x14ac:dyDescent="0.3">
      <c r="J1430"/>
    </row>
    <row r="1431" spans="10:10" x14ac:dyDescent="0.3">
      <c r="J1431"/>
    </row>
    <row r="1432" spans="10:10" x14ac:dyDescent="0.3">
      <c r="J1432"/>
    </row>
    <row r="1433" spans="10:10" x14ac:dyDescent="0.3">
      <c r="J1433"/>
    </row>
    <row r="1434" spans="10:10" x14ac:dyDescent="0.3">
      <c r="J1434"/>
    </row>
    <row r="1435" spans="10:10" x14ac:dyDescent="0.3">
      <c r="J1435"/>
    </row>
    <row r="1436" spans="10:10" x14ac:dyDescent="0.3">
      <c r="J1436"/>
    </row>
    <row r="1437" spans="10:10" x14ac:dyDescent="0.3">
      <c r="J1437"/>
    </row>
    <row r="1438" spans="10:10" x14ac:dyDescent="0.3">
      <c r="J1438"/>
    </row>
    <row r="1439" spans="10:10" x14ac:dyDescent="0.3">
      <c r="J1439"/>
    </row>
    <row r="1440" spans="10:10" x14ac:dyDescent="0.3">
      <c r="J1440"/>
    </row>
    <row r="1441" spans="10:10" x14ac:dyDescent="0.3">
      <c r="J1441"/>
    </row>
    <row r="1442" spans="10:10" x14ac:dyDescent="0.3">
      <c r="J1442"/>
    </row>
    <row r="1443" spans="10:10" x14ac:dyDescent="0.3">
      <c r="J1443"/>
    </row>
    <row r="1444" spans="10:10" x14ac:dyDescent="0.3">
      <c r="J1444"/>
    </row>
    <row r="1445" spans="10:10" x14ac:dyDescent="0.3">
      <c r="J1445"/>
    </row>
    <row r="1446" spans="10:10" x14ac:dyDescent="0.3">
      <c r="J1446"/>
    </row>
    <row r="1447" spans="10:10" x14ac:dyDescent="0.3">
      <c r="J1447"/>
    </row>
    <row r="1448" spans="10:10" x14ac:dyDescent="0.3">
      <c r="J1448"/>
    </row>
    <row r="1449" spans="10:10" x14ac:dyDescent="0.3">
      <c r="J1449"/>
    </row>
    <row r="1450" spans="10:10" x14ac:dyDescent="0.3">
      <c r="J1450"/>
    </row>
    <row r="1451" spans="10:10" x14ac:dyDescent="0.3">
      <c r="J1451"/>
    </row>
    <row r="1452" spans="10:10" x14ac:dyDescent="0.3">
      <c r="J1452"/>
    </row>
    <row r="1453" spans="10:10" x14ac:dyDescent="0.3">
      <c r="J1453"/>
    </row>
    <row r="1454" spans="10:10" x14ac:dyDescent="0.3">
      <c r="J1454"/>
    </row>
    <row r="1455" spans="10:10" x14ac:dyDescent="0.3">
      <c r="J1455"/>
    </row>
    <row r="1456" spans="10:10" x14ac:dyDescent="0.3">
      <c r="J1456"/>
    </row>
    <row r="1457" spans="10:10" x14ac:dyDescent="0.3">
      <c r="J1457"/>
    </row>
    <row r="1458" spans="10:10" x14ac:dyDescent="0.3">
      <c r="J1458"/>
    </row>
    <row r="1459" spans="10:10" x14ac:dyDescent="0.3">
      <c r="J1459"/>
    </row>
    <row r="1460" spans="10:10" x14ac:dyDescent="0.3">
      <c r="J1460"/>
    </row>
    <row r="1461" spans="10:10" x14ac:dyDescent="0.3">
      <c r="J1461"/>
    </row>
    <row r="1462" spans="10:10" x14ac:dyDescent="0.3">
      <c r="J1462"/>
    </row>
    <row r="1463" spans="10:10" x14ac:dyDescent="0.3">
      <c r="J1463"/>
    </row>
    <row r="1464" spans="10:10" x14ac:dyDescent="0.3">
      <c r="J1464"/>
    </row>
    <row r="1465" spans="10:10" x14ac:dyDescent="0.3">
      <c r="J1465"/>
    </row>
    <row r="1466" spans="10:10" x14ac:dyDescent="0.3">
      <c r="J1466"/>
    </row>
    <row r="1467" spans="10:10" x14ac:dyDescent="0.3">
      <c r="J1467"/>
    </row>
    <row r="1468" spans="10:10" x14ac:dyDescent="0.3">
      <c r="J1468"/>
    </row>
    <row r="1469" spans="10:10" x14ac:dyDescent="0.3">
      <c r="J1469"/>
    </row>
    <row r="1470" spans="10:10" x14ac:dyDescent="0.3">
      <c r="J1470"/>
    </row>
    <row r="1471" spans="10:10" x14ac:dyDescent="0.3">
      <c r="J1471"/>
    </row>
    <row r="1472" spans="10:10" x14ac:dyDescent="0.3">
      <c r="J1472"/>
    </row>
    <row r="1473" spans="10:10" x14ac:dyDescent="0.3">
      <c r="J1473"/>
    </row>
    <row r="1474" spans="10:10" x14ac:dyDescent="0.3">
      <c r="J1474"/>
    </row>
    <row r="1475" spans="10:10" x14ac:dyDescent="0.3">
      <c r="J1475"/>
    </row>
    <row r="1476" spans="10:10" x14ac:dyDescent="0.3">
      <c r="J1476"/>
    </row>
    <row r="1477" spans="10:10" x14ac:dyDescent="0.3">
      <c r="J1477"/>
    </row>
    <row r="1478" spans="10:10" x14ac:dyDescent="0.3">
      <c r="J1478"/>
    </row>
    <row r="1479" spans="10:10" x14ac:dyDescent="0.3">
      <c r="J1479"/>
    </row>
    <row r="1480" spans="10:10" x14ac:dyDescent="0.3">
      <c r="J1480"/>
    </row>
    <row r="1481" spans="10:10" x14ac:dyDescent="0.3">
      <c r="J1481"/>
    </row>
    <row r="1482" spans="10:10" x14ac:dyDescent="0.3">
      <c r="J1482"/>
    </row>
    <row r="1483" spans="10:10" x14ac:dyDescent="0.3">
      <c r="J1483"/>
    </row>
    <row r="1484" spans="10:10" x14ac:dyDescent="0.3">
      <c r="J1484"/>
    </row>
    <row r="1485" spans="10:10" x14ac:dyDescent="0.3">
      <c r="J1485"/>
    </row>
    <row r="1486" spans="10:10" x14ac:dyDescent="0.3">
      <c r="J1486"/>
    </row>
    <row r="1487" spans="10:10" x14ac:dyDescent="0.3">
      <c r="J1487"/>
    </row>
    <row r="1488" spans="10:10" x14ac:dyDescent="0.3">
      <c r="J1488"/>
    </row>
    <row r="1489" spans="10:10" x14ac:dyDescent="0.3">
      <c r="J1489"/>
    </row>
    <row r="1490" spans="10:10" x14ac:dyDescent="0.3">
      <c r="J1490"/>
    </row>
    <row r="1491" spans="10:10" x14ac:dyDescent="0.3">
      <c r="J1491"/>
    </row>
    <row r="1492" spans="10:10" x14ac:dyDescent="0.3">
      <c r="J1492"/>
    </row>
    <row r="1493" spans="10:10" x14ac:dyDescent="0.3">
      <c r="J1493"/>
    </row>
    <row r="1494" spans="10:10" x14ac:dyDescent="0.3">
      <c r="J1494"/>
    </row>
    <row r="1495" spans="10:10" x14ac:dyDescent="0.3">
      <c r="J1495"/>
    </row>
    <row r="1496" spans="10:10" x14ac:dyDescent="0.3">
      <c r="J1496"/>
    </row>
    <row r="1497" spans="10:10" x14ac:dyDescent="0.3">
      <c r="J1497"/>
    </row>
    <row r="1498" spans="10:10" x14ac:dyDescent="0.3">
      <c r="J1498"/>
    </row>
    <row r="1499" spans="10:10" x14ac:dyDescent="0.3">
      <c r="J1499"/>
    </row>
    <row r="1500" spans="10:10" x14ac:dyDescent="0.3">
      <c r="J1500"/>
    </row>
    <row r="1501" spans="10:10" x14ac:dyDescent="0.3">
      <c r="J1501"/>
    </row>
    <row r="1502" spans="10:10" x14ac:dyDescent="0.3">
      <c r="J1502"/>
    </row>
    <row r="1503" spans="10:10" x14ac:dyDescent="0.3">
      <c r="J1503"/>
    </row>
    <row r="1504" spans="10:10" x14ac:dyDescent="0.3">
      <c r="J1504"/>
    </row>
    <row r="1505" spans="10:10" x14ac:dyDescent="0.3">
      <c r="J1505"/>
    </row>
    <row r="1506" spans="10:10" x14ac:dyDescent="0.3">
      <c r="J1506"/>
    </row>
    <row r="1507" spans="10:10" x14ac:dyDescent="0.3">
      <c r="J1507"/>
    </row>
    <row r="1508" spans="10:10" x14ac:dyDescent="0.3">
      <c r="J1508"/>
    </row>
    <row r="1509" spans="10:10" x14ac:dyDescent="0.3">
      <c r="J1509"/>
    </row>
    <row r="1510" spans="10:10" x14ac:dyDescent="0.3">
      <c r="J1510"/>
    </row>
    <row r="1511" spans="10:10" x14ac:dyDescent="0.3">
      <c r="J1511"/>
    </row>
    <row r="1512" spans="10:10" x14ac:dyDescent="0.3">
      <c r="J1512"/>
    </row>
    <row r="1513" spans="10:10" x14ac:dyDescent="0.3">
      <c r="J1513"/>
    </row>
    <row r="1514" spans="10:10" x14ac:dyDescent="0.3">
      <c r="J1514"/>
    </row>
    <row r="1515" spans="10:10" x14ac:dyDescent="0.3">
      <c r="J1515"/>
    </row>
    <row r="1516" spans="10:10" x14ac:dyDescent="0.3">
      <c r="J1516"/>
    </row>
    <row r="1517" spans="10:10" x14ac:dyDescent="0.3">
      <c r="J1517"/>
    </row>
    <row r="1518" spans="10:10" x14ac:dyDescent="0.3">
      <c r="J1518"/>
    </row>
    <row r="1519" spans="10:10" x14ac:dyDescent="0.3">
      <c r="J1519"/>
    </row>
    <row r="1520" spans="10:10" x14ac:dyDescent="0.3">
      <c r="J1520"/>
    </row>
    <row r="1521" spans="10:10" x14ac:dyDescent="0.3">
      <c r="J1521"/>
    </row>
    <row r="1522" spans="10:10" x14ac:dyDescent="0.3">
      <c r="J1522"/>
    </row>
    <row r="1523" spans="10:10" x14ac:dyDescent="0.3">
      <c r="J1523"/>
    </row>
    <row r="1524" spans="10:10" x14ac:dyDescent="0.3">
      <c r="J1524"/>
    </row>
    <row r="1525" spans="10:10" x14ac:dyDescent="0.3">
      <c r="J1525"/>
    </row>
    <row r="1526" spans="10:10" x14ac:dyDescent="0.3">
      <c r="J1526"/>
    </row>
    <row r="1527" spans="10:10" x14ac:dyDescent="0.3">
      <c r="J1527"/>
    </row>
    <row r="1528" spans="10:10" x14ac:dyDescent="0.3">
      <c r="J1528"/>
    </row>
    <row r="1529" spans="10:10" x14ac:dyDescent="0.3">
      <c r="J1529"/>
    </row>
    <row r="1530" spans="10:10" x14ac:dyDescent="0.3">
      <c r="J1530"/>
    </row>
    <row r="1531" spans="10:10" x14ac:dyDescent="0.3">
      <c r="J1531"/>
    </row>
    <row r="1532" spans="10:10" x14ac:dyDescent="0.3">
      <c r="J1532"/>
    </row>
    <row r="1533" spans="10:10" x14ac:dyDescent="0.3">
      <c r="J1533"/>
    </row>
    <row r="1534" spans="10:10" x14ac:dyDescent="0.3">
      <c r="J1534"/>
    </row>
    <row r="1535" spans="10:10" x14ac:dyDescent="0.3">
      <c r="J1535"/>
    </row>
    <row r="1536" spans="10:10" x14ac:dyDescent="0.3">
      <c r="J1536"/>
    </row>
    <row r="1537" spans="10:10" x14ac:dyDescent="0.3">
      <c r="J1537"/>
    </row>
    <row r="1538" spans="10:10" x14ac:dyDescent="0.3">
      <c r="J1538"/>
    </row>
    <row r="1539" spans="10:10" x14ac:dyDescent="0.3">
      <c r="J1539"/>
    </row>
    <row r="1540" spans="10:10" x14ac:dyDescent="0.3">
      <c r="J1540"/>
    </row>
    <row r="1541" spans="10:10" x14ac:dyDescent="0.3">
      <c r="J1541"/>
    </row>
    <row r="1542" spans="10:10" x14ac:dyDescent="0.3">
      <c r="J1542"/>
    </row>
    <row r="1543" spans="10:10" x14ac:dyDescent="0.3">
      <c r="J1543"/>
    </row>
    <row r="1544" spans="10:10" x14ac:dyDescent="0.3">
      <c r="J1544"/>
    </row>
    <row r="1545" spans="10:10" x14ac:dyDescent="0.3">
      <c r="J1545"/>
    </row>
    <row r="1546" spans="10:10" x14ac:dyDescent="0.3">
      <c r="J1546"/>
    </row>
    <row r="1547" spans="10:10" x14ac:dyDescent="0.3">
      <c r="J1547"/>
    </row>
    <row r="1548" spans="10:10" x14ac:dyDescent="0.3">
      <c r="J1548"/>
    </row>
    <row r="1549" spans="10:10" x14ac:dyDescent="0.3">
      <c r="J1549"/>
    </row>
    <row r="1550" spans="10:10" x14ac:dyDescent="0.3">
      <c r="J1550"/>
    </row>
    <row r="1551" spans="10:10" x14ac:dyDescent="0.3">
      <c r="J1551"/>
    </row>
    <row r="1552" spans="10:10" x14ac:dyDescent="0.3">
      <c r="J1552"/>
    </row>
    <row r="1553" spans="10:10" x14ac:dyDescent="0.3">
      <c r="J1553"/>
    </row>
    <row r="1554" spans="10:10" x14ac:dyDescent="0.3">
      <c r="J1554"/>
    </row>
    <row r="1555" spans="10:10" x14ac:dyDescent="0.3">
      <c r="J1555"/>
    </row>
    <row r="1556" spans="10:10" x14ac:dyDescent="0.3">
      <c r="J1556"/>
    </row>
    <row r="1557" spans="10:10" x14ac:dyDescent="0.3">
      <c r="J1557"/>
    </row>
    <row r="1558" spans="10:10" x14ac:dyDescent="0.3">
      <c r="J1558"/>
    </row>
    <row r="1559" spans="10:10" x14ac:dyDescent="0.3">
      <c r="J1559"/>
    </row>
    <row r="1560" spans="10:10" x14ac:dyDescent="0.3">
      <c r="J1560"/>
    </row>
    <row r="1561" spans="10:10" x14ac:dyDescent="0.3">
      <c r="J1561"/>
    </row>
    <row r="1562" spans="10:10" x14ac:dyDescent="0.3">
      <c r="J1562"/>
    </row>
    <row r="1563" spans="10:10" x14ac:dyDescent="0.3">
      <c r="J1563"/>
    </row>
    <row r="1564" spans="10:10" x14ac:dyDescent="0.3">
      <c r="J1564"/>
    </row>
    <row r="1565" spans="10:10" x14ac:dyDescent="0.3">
      <c r="J1565"/>
    </row>
    <row r="1566" spans="10:10" x14ac:dyDescent="0.3">
      <c r="J1566"/>
    </row>
    <row r="1567" spans="10:10" x14ac:dyDescent="0.3">
      <c r="J1567"/>
    </row>
    <row r="1568" spans="10:10" x14ac:dyDescent="0.3">
      <c r="J1568"/>
    </row>
    <row r="1569" spans="10:10" x14ac:dyDescent="0.3">
      <c r="J1569"/>
    </row>
    <row r="1570" spans="10:10" x14ac:dyDescent="0.3">
      <c r="J1570"/>
    </row>
    <row r="1571" spans="10:10" x14ac:dyDescent="0.3">
      <c r="J1571"/>
    </row>
    <row r="1572" spans="10:10" x14ac:dyDescent="0.3">
      <c r="J1572"/>
    </row>
    <row r="1573" spans="10:10" x14ac:dyDescent="0.3">
      <c r="J1573"/>
    </row>
    <row r="1574" spans="10:10" x14ac:dyDescent="0.3">
      <c r="J1574"/>
    </row>
    <row r="1575" spans="10:10" x14ac:dyDescent="0.3">
      <c r="J1575"/>
    </row>
    <row r="1576" spans="10:10" x14ac:dyDescent="0.3">
      <c r="J1576"/>
    </row>
    <row r="1577" spans="10:10" x14ac:dyDescent="0.3">
      <c r="J1577"/>
    </row>
    <row r="1578" spans="10:10" x14ac:dyDescent="0.3">
      <c r="J1578"/>
    </row>
    <row r="1579" spans="10:10" x14ac:dyDescent="0.3">
      <c r="J1579"/>
    </row>
    <row r="1580" spans="10:10" x14ac:dyDescent="0.3">
      <c r="J1580"/>
    </row>
    <row r="1581" spans="10:10" x14ac:dyDescent="0.3">
      <c r="J1581"/>
    </row>
    <row r="1582" spans="10:10" x14ac:dyDescent="0.3">
      <c r="J1582"/>
    </row>
    <row r="1583" spans="10:10" x14ac:dyDescent="0.3">
      <c r="J1583"/>
    </row>
    <row r="1584" spans="10:10" x14ac:dyDescent="0.3">
      <c r="J1584"/>
    </row>
    <row r="1585" spans="10:10" x14ac:dyDescent="0.3">
      <c r="J1585"/>
    </row>
    <row r="1586" spans="10:10" x14ac:dyDescent="0.3">
      <c r="J1586"/>
    </row>
    <row r="1587" spans="10:10" x14ac:dyDescent="0.3">
      <c r="J1587"/>
    </row>
    <row r="1588" spans="10:10" x14ac:dyDescent="0.3">
      <c r="J1588"/>
    </row>
    <row r="1589" spans="10:10" x14ac:dyDescent="0.3">
      <c r="J1589"/>
    </row>
    <row r="1590" spans="10:10" x14ac:dyDescent="0.3">
      <c r="J1590"/>
    </row>
    <row r="1591" spans="10:10" x14ac:dyDescent="0.3">
      <c r="J1591"/>
    </row>
    <row r="1592" spans="10:10" x14ac:dyDescent="0.3">
      <c r="J1592"/>
    </row>
    <row r="1593" spans="10:10" x14ac:dyDescent="0.3">
      <c r="J1593"/>
    </row>
    <row r="1594" spans="10:10" x14ac:dyDescent="0.3">
      <c r="J1594"/>
    </row>
    <row r="1595" spans="10:10" x14ac:dyDescent="0.3">
      <c r="J1595"/>
    </row>
    <row r="1596" spans="10:10" x14ac:dyDescent="0.3">
      <c r="J1596"/>
    </row>
    <row r="1597" spans="10:10" x14ac:dyDescent="0.3">
      <c r="J1597"/>
    </row>
    <row r="1598" spans="10:10" x14ac:dyDescent="0.3">
      <c r="J1598"/>
    </row>
    <row r="1599" spans="10:10" x14ac:dyDescent="0.3">
      <c r="J1599"/>
    </row>
    <row r="1600" spans="10:10" x14ac:dyDescent="0.3">
      <c r="J1600"/>
    </row>
    <row r="1601" spans="10:10" x14ac:dyDescent="0.3">
      <c r="J1601"/>
    </row>
    <row r="1602" spans="10:10" x14ac:dyDescent="0.3">
      <c r="J1602"/>
    </row>
    <row r="1603" spans="10:10" x14ac:dyDescent="0.3">
      <c r="J1603"/>
    </row>
    <row r="1604" spans="10:10" x14ac:dyDescent="0.3">
      <c r="J1604"/>
    </row>
    <row r="1605" spans="10:10" x14ac:dyDescent="0.3">
      <c r="J1605"/>
    </row>
    <row r="1606" spans="10:10" x14ac:dyDescent="0.3">
      <c r="J1606"/>
    </row>
    <row r="1607" spans="10:10" x14ac:dyDescent="0.3">
      <c r="J1607"/>
    </row>
    <row r="1608" spans="10:10" x14ac:dyDescent="0.3">
      <c r="J1608"/>
    </row>
    <row r="1609" spans="10:10" x14ac:dyDescent="0.3">
      <c r="J1609"/>
    </row>
    <row r="1610" spans="10:10" x14ac:dyDescent="0.3">
      <c r="J1610"/>
    </row>
    <row r="1611" spans="10:10" x14ac:dyDescent="0.3">
      <c r="J1611"/>
    </row>
    <row r="1612" spans="10:10" x14ac:dyDescent="0.3">
      <c r="J1612"/>
    </row>
    <row r="1613" spans="10:10" x14ac:dyDescent="0.3">
      <c r="J1613"/>
    </row>
    <row r="1614" spans="10:10" x14ac:dyDescent="0.3">
      <c r="J1614"/>
    </row>
    <row r="1615" spans="10:10" x14ac:dyDescent="0.3">
      <c r="J1615"/>
    </row>
    <row r="1616" spans="10:10" x14ac:dyDescent="0.3">
      <c r="J1616"/>
    </row>
    <row r="1617" spans="10:10" x14ac:dyDescent="0.3">
      <c r="J1617"/>
    </row>
    <row r="1618" spans="10:10" x14ac:dyDescent="0.3">
      <c r="J1618"/>
    </row>
    <row r="1619" spans="10:10" x14ac:dyDescent="0.3">
      <c r="J1619"/>
    </row>
    <row r="1620" spans="10:10" x14ac:dyDescent="0.3">
      <c r="J1620"/>
    </row>
    <row r="1621" spans="10:10" x14ac:dyDescent="0.3">
      <c r="J1621"/>
    </row>
    <row r="1622" spans="10:10" x14ac:dyDescent="0.3">
      <c r="J1622"/>
    </row>
    <row r="1623" spans="10:10" x14ac:dyDescent="0.3">
      <c r="J1623"/>
    </row>
    <row r="1624" spans="10:10" x14ac:dyDescent="0.3">
      <c r="J1624"/>
    </row>
    <row r="1625" spans="10:10" x14ac:dyDescent="0.3">
      <c r="J1625"/>
    </row>
    <row r="1626" spans="10:10" x14ac:dyDescent="0.3">
      <c r="J1626"/>
    </row>
    <row r="1627" spans="10:10" x14ac:dyDescent="0.3">
      <c r="J1627"/>
    </row>
    <row r="1628" spans="10:10" x14ac:dyDescent="0.3">
      <c r="J1628"/>
    </row>
    <row r="1629" spans="10:10" x14ac:dyDescent="0.3">
      <c r="J1629"/>
    </row>
    <row r="1630" spans="10:10" x14ac:dyDescent="0.3">
      <c r="J1630"/>
    </row>
    <row r="1631" spans="10:10" x14ac:dyDescent="0.3">
      <c r="J1631"/>
    </row>
    <row r="1632" spans="10:10" x14ac:dyDescent="0.3">
      <c r="J1632"/>
    </row>
    <row r="1633" spans="10:10" x14ac:dyDescent="0.3">
      <c r="J1633"/>
    </row>
    <row r="1634" spans="10:10" x14ac:dyDescent="0.3">
      <c r="J1634"/>
    </row>
    <row r="1635" spans="10:10" x14ac:dyDescent="0.3">
      <c r="J1635"/>
    </row>
    <row r="1636" spans="10:10" x14ac:dyDescent="0.3">
      <c r="J1636"/>
    </row>
    <row r="1637" spans="10:10" x14ac:dyDescent="0.3">
      <c r="J1637"/>
    </row>
    <row r="1638" spans="10:10" x14ac:dyDescent="0.3">
      <c r="J1638"/>
    </row>
    <row r="1639" spans="10:10" x14ac:dyDescent="0.3">
      <c r="J1639"/>
    </row>
    <row r="1640" spans="10:10" x14ac:dyDescent="0.3">
      <c r="J1640"/>
    </row>
    <row r="1641" spans="10:10" x14ac:dyDescent="0.3">
      <c r="J1641"/>
    </row>
    <row r="1642" spans="10:10" x14ac:dyDescent="0.3">
      <c r="J1642"/>
    </row>
    <row r="1643" spans="10:10" x14ac:dyDescent="0.3">
      <c r="J1643"/>
    </row>
    <row r="1644" spans="10:10" x14ac:dyDescent="0.3">
      <c r="J1644"/>
    </row>
    <row r="1645" spans="10:10" x14ac:dyDescent="0.3">
      <c r="J1645"/>
    </row>
    <row r="1646" spans="10:10" x14ac:dyDescent="0.3">
      <c r="J1646"/>
    </row>
    <row r="1647" spans="10:10" x14ac:dyDescent="0.3">
      <c r="J1647"/>
    </row>
    <row r="1648" spans="10:10" x14ac:dyDescent="0.3">
      <c r="J1648"/>
    </row>
    <row r="1649" spans="10:10" x14ac:dyDescent="0.3">
      <c r="J1649"/>
    </row>
    <row r="1650" spans="10:10" x14ac:dyDescent="0.3">
      <c r="J1650"/>
    </row>
    <row r="1651" spans="10:10" x14ac:dyDescent="0.3">
      <c r="J1651"/>
    </row>
    <row r="1652" spans="10:10" x14ac:dyDescent="0.3">
      <c r="J1652"/>
    </row>
    <row r="1653" spans="10:10" x14ac:dyDescent="0.3">
      <c r="J1653"/>
    </row>
    <row r="1654" spans="10:10" x14ac:dyDescent="0.3">
      <c r="J1654"/>
    </row>
    <row r="1655" spans="10:10" x14ac:dyDescent="0.3">
      <c r="J1655"/>
    </row>
    <row r="1656" spans="10:10" x14ac:dyDescent="0.3">
      <c r="J1656"/>
    </row>
    <row r="1657" spans="10:10" x14ac:dyDescent="0.3">
      <c r="J1657"/>
    </row>
    <row r="1658" spans="10:10" x14ac:dyDescent="0.3">
      <c r="J1658"/>
    </row>
    <row r="1659" spans="10:10" x14ac:dyDescent="0.3">
      <c r="J1659"/>
    </row>
    <row r="1660" spans="10:10" x14ac:dyDescent="0.3">
      <c r="J1660"/>
    </row>
    <row r="1661" spans="10:10" x14ac:dyDescent="0.3">
      <c r="J1661"/>
    </row>
    <row r="1662" spans="10:10" x14ac:dyDescent="0.3">
      <c r="J1662"/>
    </row>
    <row r="1663" spans="10:10" x14ac:dyDescent="0.3">
      <c r="J1663"/>
    </row>
    <row r="1664" spans="10:10" x14ac:dyDescent="0.3">
      <c r="J1664"/>
    </row>
    <row r="1665" spans="10:10" x14ac:dyDescent="0.3">
      <c r="J1665"/>
    </row>
    <row r="1666" spans="10:10" x14ac:dyDescent="0.3">
      <c r="J1666"/>
    </row>
    <row r="1667" spans="10:10" x14ac:dyDescent="0.3">
      <c r="J1667"/>
    </row>
    <row r="1668" spans="10:10" x14ac:dyDescent="0.3">
      <c r="J1668"/>
    </row>
    <row r="1669" spans="10:10" x14ac:dyDescent="0.3">
      <c r="J1669"/>
    </row>
    <row r="1670" spans="10:10" x14ac:dyDescent="0.3">
      <c r="J1670"/>
    </row>
    <row r="1671" spans="10:10" x14ac:dyDescent="0.3">
      <c r="J1671"/>
    </row>
    <row r="1672" spans="10:10" x14ac:dyDescent="0.3">
      <c r="J1672"/>
    </row>
    <row r="1673" spans="10:10" x14ac:dyDescent="0.3">
      <c r="J1673"/>
    </row>
    <row r="1674" spans="10:10" x14ac:dyDescent="0.3">
      <c r="J1674"/>
    </row>
    <row r="1675" spans="10:10" x14ac:dyDescent="0.3">
      <c r="J1675"/>
    </row>
    <row r="1676" spans="10:10" x14ac:dyDescent="0.3">
      <c r="J1676"/>
    </row>
    <row r="1677" spans="10:10" x14ac:dyDescent="0.3">
      <c r="J1677"/>
    </row>
    <row r="1678" spans="10:10" x14ac:dyDescent="0.3">
      <c r="J1678"/>
    </row>
    <row r="1679" spans="10:10" x14ac:dyDescent="0.3">
      <c r="J1679"/>
    </row>
    <row r="1680" spans="10:10" x14ac:dyDescent="0.3">
      <c r="J1680"/>
    </row>
    <row r="1681" spans="10:10" x14ac:dyDescent="0.3">
      <c r="J1681"/>
    </row>
    <row r="1682" spans="10:10" x14ac:dyDescent="0.3">
      <c r="J1682"/>
    </row>
    <row r="1683" spans="10:10" x14ac:dyDescent="0.3">
      <c r="J1683"/>
    </row>
    <row r="1684" spans="10:10" x14ac:dyDescent="0.3">
      <c r="J1684"/>
    </row>
    <row r="1685" spans="10:10" x14ac:dyDescent="0.3">
      <c r="J1685"/>
    </row>
    <row r="1686" spans="10:10" x14ac:dyDescent="0.3">
      <c r="J1686"/>
    </row>
    <row r="1687" spans="10:10" x14ac:dyDescent="0.3">
      <c r="J1687"/>
    </row>
    <row r="1688" spans="10:10" x14ac:dyDescent="0.3">
      <c r="J1688"/>
    </row>
    <row r="1689" spans="10:10" x14ac:dyDescent="0.3">
      <c r="J1689"/>
    </row>
    <row r="1690" spans="10:10" x14ac:dyDescent="0.3">
      <c r="J1690"/>
    </row>
    <row r="1691" spans="10:10" x14ac:dyDescent="0.3">
      <c r="J1691"/>
    </row>
    <row r="1692" spans="10:10" x14ac:dyDescent="0.3">
      <c r="J1692"/>
    </row>
    <row r="1693" spans="10:10" x14ac:dyDescent="0.3">
      <c r="J1693"/>
    </row>
    <row r="1694" spans="10:10" x14ac:dyDescent="0.3">
      <c r="J1694"/>
    </row>
    <row r="1695" spans="10:10" x14ac:dyDescent="0.3">
      <c r="J1695"/>
    </row>
    <row r="1696" spans="10:10" x14ac:dyDescent="0.3">
      <c r="J1696"/>
    </row>
    <row r="1697" spans="10:10" x14ac:dyDescent="0.3">
      <c r="J1697"/>
    </row>
    <row r="1698" spans="10:10" x14ac:dyDescent="0.3">
      <c r="J1698"/>
    </row>
    <row r="1699" spans="10:10" x14ac:dyDescent="0.3">
      <c r="J1699"/>
    </row>
    <row r="1700" spans="10:10" x14ac:dyDescent="0.3">
      <c r="J1700"/>
    </row>
    <row r="1701" spans="10:10" x14ac:dyDescent="0.3">
      <c r="J1701"/>
    </row>
    <row r="1702" spans="10:10" x14ac:dyDescent="0.3">
      <c r="J1702"/>
    </row>
    <row r="1703" spans="10:10" x14ac:dyDescent="0.3">
      <c r="J1703"/>
    </row>
    <row r="1704" spans="10:10" x14ac:dyDescent="0.3">
      <c r="J1704"/>
    </row>
    <row r="1705" spans="10:10" x14ac:dyDescent="0.3">
      <c r="J1705"/>
    </row>
    <row r="1706" spans="10:10" x14ac:dyDescent="0.3">
      <c r="J1706"/>
    </row>
    <row r="1707" spans="10:10" x14ac:dyDescent="0.3">
      <c r="J1707"/>
    </row>
    <row r="1708" spans="10:10" x14ac:dyDescent="0.3">
      <c r="J1708"/>
    </row>
    <row r="1709" spans="10:10" x14ac:dyDescent="0.3">
      <c r="J1709"/>
    </row>
    <row r="1710" spans="10:10" x14ac:dyDescent="0.3">
      <c r="J1710"/>
    </row>
    <row r="1711" spans="10:10" x14ac:dyDescent="0.3">
      <c r="J1711"/>
    </row>
    <row r="1712" spans="10:10" x14ac:dyDescent="0.3">
      <c r="J1712"/>
    </row>
    <row r="1713" spans="10:10" x14ac:dyDescent="0.3">
      <c r="J1713"/>
    </row>
    <row r="1714" spans="10:10" x14ac:dyDescent="0.3">
      <c r="J1714"/>
    </row>
    <row r="1715" spans="10:10" x14ac:dyDescent="0.3">
      <c r="J1715"/>
    </row>
    <row r="1716" spans="10:10" x14ac:dyDescent="0.3">
      <c r="J1716"/>
    </row>
    <row r="1717" spans="10:10" x14ac:dyDescent="0.3">
      <c r="J1717"/>
    </row>
    <row r="1718" spans="10:10" x14ac:dyDescent="0.3">
      <c r="J1718"/>
    </row>
    <row r="1719" spans="10:10" x14ac:dyDescent="0.3">
      <c r="J1719"/>
    </row>
    <row r="1720" spans="10:10" x14ac:dyDescent="0.3">
      <c r="J1720"/>
    </row>
    <row r="1721" spans="10:10" x14ac:dyDescent="0.3">
      <c r="J1721"/>
    </row>
    <row r="1722" spans="10:10" x14ac:dyDescent="0.3">
      <c r="J1722"/>
    </row>
    <row r="1723" spans="10:10" x14ac:dyDescent="0.3">
      <c r="J1723"/>
    </row>
    <row r="1724" spans="10:10" x14ac:dyDescent="0.3">
      <c r="J1724"/>
    </row>
    <row r="1725" spans="10:10" x14ac:dyDescent="0.3">
      <c r="J1725"/>
    </row>
    <row r="1726" spans="10:10" x14ac:dyDescent="0.3">
      <c r="J1726"/>
    </row>
    <row r="1727" spans="10:10" x14ac:dyDescent="0.3">
      <c r="J1727"/>
    </row>
    <row r="1728" spans="10:10" x14ac:dyDescent="0.3">
      <c r="J1728"/>
    </row>
    <row r="1729" spans="10:10" x14ac:dyDescent="0.3">
      <c r="J1729"/>
    </row>
    <row r="1730" spans="10:10" x14ac:dyDescent="0.3">
      <c r="J1730"/>
    </row>
    <row r="1731" spans="10:10" x14ac:dyDescent="0.3">
      <c r="J1731"/>
    </row>
    <row r="1732" spans="10:10" x14ac:dyDescent="0.3">
      <c r="J1732"/>
    </row>
    <row r="1733" spans="10:10" x14ac:dyDescent="0.3">
      <c r="J1733"/>
    </row>
    <row r="1734" spans="10:10" x14ac:dyDescent="0.3">
      <c r="J1734"/>
    </row>
    <row r="1735" spans="10:10" x14ac:dyDescent="0.3">
      <c r="J1735"/>
    </row>
    <row r="1736" spans="10:10" x14ac:dyDescent="0.3">
      <c r="J1736"/>
    </row>
    <row r="1737" spans="10:10" x14ac:dyDescent="0.3">
      <c r="J1737"/>
    </row>
    <row r="1738" spans="10:10" x14ac:dyDescent="0.3">
      <c r="J1738"/>
    </row>
    <row r="1739" spans="10:10" x14ac:dyDescent="0.3">
      <c r="J1739"/>
    </row>
    <row r="1740" spans="10:10" x14ac:dyDescent="0.3">
      <c r="J1740"/>
    </row>
    <row r="1741" spans="10:10" x14ac:dyDescent="0.3">
      <c r="J1741"/>
    </row>
    <row r="1742" spans="10:10" x14ac:dyDescent="0.3">
      <c r="J1742"/>
    </row>
    <row r="1743" spans="10:10" x14ac:dyDescent="0.3">
      <c r="J1743"/>
    </row>
    <row r="1744" spans="10:10" x14ac:dyDescent="0.3">
      <c r="J1744"/>
    </row>
    <row r="1745" spans="10:10" x14ac:dyDescent="0.3">
      <c r="J1745"/>
    </row>
    <row r="1746" spans="10:10" x14ac:dyDescent="0.3">
      <c r="J1746"/>
    </row>
    <row r="1747" spans="10:10" x14ac:dyDescent="0.3">
      <c r="J1747"/>
    </row>
    <row r="1748" spans="10:10" x14ac:dyDescent="0.3">
      <c r="J1748"/>
    </row>
    <row r="1749" spans="10:10" x14ac:dyDescent="0.3">
      <c r="J1749"/>
    </row>
    <row r="1750" spans="10:10" x14ac:dyDescent="0.3">
      <c r="J1750"/>
    </row>
    <row r="1751" spans="10:10" x14ac:dyDescent="0.3">
      <c r="J1751"/>
    </row>
    <row r="1752" spans="10:10" x14ac:dyDescent="0.3">
      <c r="J1752"/>
    </row>
    <row r="1753" spans="10:10" x14ac:dyDescent="0.3">
      <c r="J1753"/>
    </row>
    <row r="1754" spans="10:10" x14ac:dyDescent="0.3">
      <c r="J1754"/>
    </row>
    <row r="1755" spans="10:10" x14ac:dyDescent="0.3">
      <c r="J1755"/>
    </row>
    <row r="1756" spans="10:10" x14ac:dyDescent="0.3">
      <c r="J1756"/>
    </row>
    <row r="1757" spans="10:10" x14ac:dyDescent="0.3">
      <c r="J1757"/>
    </row>
    <row r="1758" spans="10:10" x14ac:dyDescent="0.3">
      <c r="J1758"/>
    </row>
    <row r="1759" spans="10:10" x14ac:dyDescent="0.3">
      <c r="J1759"/>
    </row>
    <row r="1760" spans="10:10" x14ac:dyDescent="0.3">
      <c r="J1760"/>
    </row>
    <row r="1761" spans="10:10" x14ac:dyDescent="0.3">
      <c r="J1761"/>
    </row>
    <row r="1762" spans="10:10" x14ac:dyDescent="0.3">
      <c r="J1762"/>
    </row>
    <row r="1763" spans="10:10" x14ac:dyDescent="0.3">
      <c r="J1763"/>
    </row>
    <row r="1764" spans="10:10" x14ac:dyDescent="0.3">
      <c r="J1764"/>
    </row>
    <row r="1765" spans="10:10" x14ac:dyDescent="0.3">
      <c r="J1765"/>
    </row>
    <row r="1766" spans="10:10" x14ac:dyDescent="0.3">
      <c r="J1766"/>
    </row>
    <row r="1767" spans="10:10" x14ac:dyDescent="0.3">
      <c r="J1767"/>
    </row>
    <row r="1768" spans="10:10" x14ac:dyDescent="0.3">
      <c r="J1768"/>
    </row>
    <row r="1769" spans="10:10" x14ac:dyDescent="0.3">
      <c r="J1769"/>
    </row>
    <row r="1770" spans="10:10" x14ac:dyDescent="0.3">
      <c r="J1770"/>
    </row>
    <row r="1771" spans="10:10" x14ac:dyDescent="0.3">
      <c r="J1771"/>
    </row>
    <row r="1772" spans="10:10" x14ac:dyDescent="0.3">
      <c r="J1772"/>
    </row>
    <row r="1773" spans="10:10" x14ac:dyDescent="0.3">
      <c r="J1773"/>
    </row>
    <row r="1774" spans="10:10" x14ac:dyDescent="0.3">
      <c r="J1774"/>
    </row>
    <row r="1775" spans="10:10" x14ac:dyDescent="0.3">
      <c r="J1775"/>
    </row>
    <row r="1776" spans="10:10" x14ac:dyDescent="0.3">
      <c r="J1776"/>
    </row>
    <row r="1777" spans="10:10" x14ac:dyDescent="0.3">
      <c r="J1777"/>
    </row>
    <row r="1778" spans="10:10" x14ac:dyDescent="0.3">
      <c r="J1778"/>
    </row>
    <row r="1779" spans="10:10" x14ac:dyDescent="0.3">
      <c r="J1779"/>
    </row>
    <row r="1780" spans="10:10" x14ac:dyDescent="0.3">
      <c r="J1780"/>
    </row>
    <row r="1781" spans="10:10" x14ac:dyDescent="0.3">
      <c r="J1781"/>
    </row>
    <row r="1782" spans="10:10" x14ac:dyDescent="0.3">
      <c r="J1782"/>
    </row>
    <row r="1783" spans="10:10" x14ac:dyDescent="0.3">
      <c r="J1783"/>
    </row>
    <row r="1784" spans="10:10" x14ac:dyDescent="0.3">
      <c r="J1784"/>
    </row>
    <row r="1785" spans="10:10" x14ac:dyDescent="0.3">
      <c r="J1785"/>
    </row>
    <row r="1786" spans="10:10" x14ac:dyDescent="0.3">
      <c r="J1786"/>
    </row>
    <row r="1787" spans="10:10" x14ac:dyDescent="0.3">
      <c r="J1787"/>
    </row>
    <row r="1788" spans="10:10" x14ac:dyDescent="0.3">
      <c r="J1788"/>
    </row>
    <row r="1789" spans="10:10" x14ac:dyDescent="0.3">
      <c r="J1789"/>
    </row>
    <row r="1790" spans="10:10" x14ac:dyDescent="0.3">
      <c r="J1790"/>
    </row>
    <row r="1791" spans="10:10" x14ac:dyDescent="0.3">
      <c r="J1791"/>
    </row>
    <row r="1792" spans="10:10" x14ac:dyDescent="0.3">
      <c r="J1792"/>
    </row>
    <row r="1793" spans="10:10" x14ac:dyDescent="0.3">
      <c r="J1793"/>
    </row>
    <row r="1794" spans="10:10" x14ac:dyDescent="0.3">
      <c r="J1794"/>
    </row>
    <row r="1795" spans="10:10" x14ac:dyDescent="0.3">
      <c r="J1795"/>
    </row>
    <row r="1796" spans="10:10" x14ac:dyDescent="0.3">
      <c r="J1796"/>
    </row>
    <row r="1797" spans="10:10" x14ac:dyDescent="0.3">
      <c r="J1797"/>
    </row>
    <row r="1798" spans="10:10" x14ac:dyDescent="0.3">
      <c r="J1798"/>
    </row>
    <row r="1799" spans="10:10" x14ac:dyDescent="0.3">
      <c r="J1799"/>
    </row>
    <row r="1800" spans="10:10" x14ac:dyDescent="0.3">
      <c r="J1800"/>
    </row>
    <row r="1801" spans="10:10" x14ac:dyDescent="0.3">
      <c r="J1801"/>
    </row>
    <row r="1802" spans="10:10" x14ac:dyDescent="0.3">
      <c r="J1802"/>
    </row>
    <row r="1803" spans="10:10" x14ac:dyDescent="0.3">
      <c r="J1803"/>
    </row>
    <row r="1804" spans="10:10" x14ac:dyDescent="0.3">
      <c r="J1804"/>
    </row>
    <row r="1805" spans="10:10" x14ac:dyDescent="0.3">
      <c r="J1805"/>
    </row>
    <row r="1806" spans="10:10" x14ac:dyDescent="0.3">
      <c r="J1806"/>
    </row>
    <row r="1807" spans="10:10" x14ac:dyDescent="0.3">
      <c r="J1807"/>
    </row>
    <row r="1808" spans="10:10" x14ac:dyDescent="0.3">
      <c r="J1808"/>
    </row>
    <row r="1809" spans="10:10" x14ac:dyDescent="0.3">
      <c r="J1809"/>
    </row>
    <row r="1810" spans="10:10" x14ac:dyDescent="0.3">
      <c r="J1810"/>
    </row>
    <row r="1811" spans="10:10" x14ac:dyDescent="0.3">
      <c r="J1811"/>
    </row>
    <row r="1812" spans="10:10" x14ac:dyDescent="0.3">
      <c r="J1812"/>
    </row>
    <row r="1813" spans="10:10" x14ac:dyDescent="0.3">
      <c r="J1813"/>
    </row>
    <row r="1814" spans="10:10" x14ac:dyDescent="0.3">
      <c r="J1814"/>
    </row>
    <row r="1815" spans="10:10" x14ac:dyDescent="0.3">
      <c r="J1815"/>
    </row>
    <row r="1816" spans="10:10" x14ac:dyDescent="0.3">
      <c r="J1816"/>
    </row>
    <row r="1817" spans="10:10" x14ac:dyDescent="0.3">
      <c r="J1817"/>
    </row>
    <row r="1818" spans="10:10" x14ac:dyDescent="0.3">
      <c r="J1818"/>
    </row>
    <row r="1819" spans="10:10" x14ac:dyDescent="0.3">
      <c r="J1819"/>
    </row>
    <row r="1820" spans="10:10" x14ac:dyDescent="0.3">
      <c r="J1820"/>
    </row>
    <row r="1821" spans="10:10" x14ac:dyDescent="0.3">
      <c r="J1821"/>
    </row>
    <row r="1822" spans="10:10" x14ac:dyDescent="0.3">
      <c r="J1822"/>
    </row>
    <row r="1823" spans="10:10" x14ac:dyDescent="0.3">
      <c r="J1823"/>
    </row>
    <row r="1824" spans="10:10" x14ac:dyDescent="0.3">
      <c r="J1824"/>
    </row>
    <row r="1825" spans="10:10" x14ac:dyDescent="0.3">
      <c r="J1825"/>
    </row>
    <row r="1826" spans="10:10" x14ac:dyDescent="0.3">
      <c r="J1826"/>
    </row>
    <row r="1827" spans="10:10" x14ac:dyDescent="0.3">
      <c r="J1827"/>
    </row>
    <row r="1828" spans="10:10" x14ac:dyDescent="0.3">
      <c r="J1828"/>
    </row>
    <row r="1829" spans="10:10" x14ac:dyDescent="0.3">
      <c r="J1829"/>
    </row>
    <row r="1830" spans="10:10" x14ac:dyDescent="0.3">
      <c r="J1830"/>
    </row>
    <row r="1831" spans="10:10" x14ac:dyDescent="0.3">
      <c r="J1831"/>
    </row>
    <row r="1832" spans="10:10" x14ac:dyDescent="0.3">
      <c r="J1832"/>
    </row>
    <row r="1833" spans="10:10" x14ac:dyDescent="0.3">
      <c r="J1833"/>
    </row>
    <row r="1834" spans="10:10" x14ac:dyDescent="0.3">
      <c r="J1834"/>
    </row>
    <row r="1835" spans="10:10" x14ac:dyDescent="0.3">
      <c r="J1835"/>
    </row>
    <row r="1836" spans="10:10" x14ac:dyDescent="0.3">
      <c r="J1836"/>
    </row>
    <row r="1837" spans="10:10" x14ac:dyDescent="0.3">
      <c r="J1837"/>
    </row>
    <row r="1838" spans="10:10" x14ac:dyDescent="0.3">
      <c r="J1838"/>
    </row>
    <row r="1839" spans="10:10" x14ac:dyDescent="0.3">
      <c r="J1839"/>
    </row>
    <row r="1840" spans="10:10" x14ac:dyDescent="0.3">
      <c r="J1840"/>
    </row>
    <row r="1841" spans="10:10" x14ac:dyDescent="0.3">
      <c r="J1841"/>
    </row>
    <row r="1842" spans="10:10" x14ac:dyDescent="0.3">
      <c r="J1842"/>
    </row>
    <row r="1843" spans="10:10" x14ac:dyDescent="0.3">
      <c r="J1843"/>
    </row>
    <row r="1844" spans="10:10" x14ac:dyDescent="0.3">
      <c r="J1844"/>
    </row>
    <row r="1845" spans="10:10" x14ac:dyDescent="0.3">
      <c r="J1845"/>
    </row>
    <row r="1846" spans="10:10" x14ac:dyDescent="0.3">
      <c r="J1846"/>
    </row>
    <row r="1847" spans="10:10" x14ac:dyDescent="0.3">
      <c r="J1847"/>
    </row>
    <row r="1848" spans="10:10" x14ac:dyDescent="0.3">
      <c r="J1848"/>
    </row>
    <row r="1849" spans="10:10" x14ac:dyDescent="0.3">
      <c r="J1849"/>
    </row>
    <row r="1850" spans="10:10" x14ac:dyDescent="0.3">
      <c r="J1850"/>
    </row>
    <row r="1851" spans="10:10" x14ac:dyDescent="0.3">
      <c r="J1851"/>
    </row>
    <row r="1852" spans="10:10" x14ac:dyDescent="0.3">
      <c r="J1852"/>
    </row>
    <row r="1853" spans="10:10" x14ac:dyDescent="0.3">
      <c r="J1853"/>
    </row>
    <row r="1854" spans="10:10" x14ac:dyDescent="0.3">
      <c r="J1854"/>
    </row>
    <row r="1855" spans="10:10" x14ac:dyDescent="0.3">
      <c r="J1855"/>
    </row>
    <row r="1856" spans="10:10" x14ac:dyDescent="0.3">
      <c r="J1856"/>
    </row>
    <row r="1857" spans="10:10" x14ac:dyDescent="0.3">
      <c r="J1857"/>
    </row>
    <row r="1858" spans="10:10" x14ac:dyDescent="0.3">
      <c r="J1858"/>
    </row>
    <row r="1859" spans="10:10" x14ac:dyDescent="0.3">
      <c r="J1859"/>
    </row>
    <row r="1860" spans="10:10" x14ac:dyDescent="0.3">
      <c r="J1860"/>
    </row>
    <row r="1861" spans="10:10" x14ac:dyDescent="0.3">
      <c r="J1861"/>
    </row>
    <row r="1862" spans="10:10" x14ac:dyDescent="0.3">
      <c r="J1862"/>
    </row>
    <row r="1863" spans="10:10" x14ac:dyDescent="0.3">
      <c r="J1863"/>
    </row>
    <row r="1864" spans="10:10" x14ac:dyDescent="0.3">
      <c r="J1864"/>
    </row>
    <row r="1865" spans="10:10" x14ac:dyDescent="0.3">
      <c r="J1865"/>
    </row>
    <row r="1866" spans="10:10" x14ac:dyDescent="0.3">
      <c r="J1866"/>
    </row>
    <row r="1867" spans="10:10" x14ac:dyDescent="0.3">
      <c r="J1867"/>
    </row>
    <row r="1868" spans="10:10" x14ac:dyDescent="0.3">
      <c r="J1868"/>
    </row>
    <row r="1869" spans="10:10" x14ac:dyDescent="0.3">
      <c r="J1869"/>
    </row>
    <row r="1870" spans="10:10" x14ac:dyDescent="0.3">
      <c r="J1870"/>
    </row>
    <row r="1871" spans="10:10" x14ac:dyDescent="0.3">
      <c r="J1871"/>
    </row>
    <row r="1872" spans="10:10" x14ac:dyDescent="0.3">
      <c r="J1872"/>
    </row>
    <row r="1873" spans="10:10" x14ac:dyDescent="0.3">
      <c r="J1873"/>
    </row>
    <row r="1874" spans="10:10" x14ac:dyDescent="0.3">
      <c r="J1874"/>
    </row>
    <row r="1875" spans="10:10" x14ac:dyDescent="0.3">
      <c r="J1875"/>
    </row>
    <row r="1876" spans="10:10" x14ac:dyDescent="0.3">
      <c r="J1876"/>
    </row>
    <row r="1877" spans="10:10" x14ac:dyDescent="0.3">
      <c r="J1877"/>
    </row>
    <row r="1878" spans="10:10" x14ac:dyDescent="0.3">
      <c r="J1878"/>
    </row>
    <row r="1879" spans="10:10" x14ac:dyDescent="0.3">
      <c r="J1879"/>
    </row>
    <row r="1880" spans="10:10" x14ac:dyDescent="0.3">
      <c r="J1880"/>
    </row>
    <row r="1881" spans="10:10" x14ac:dyDescent="0.3">
      <c r="J1881"/>
    </row>
    <row r="1882" spans="10:10" x14ac:dyDescent="0.3">
      <c r="J1882"/>
    </row>
    <row r="1883" spans="10:10" x14ac:dyDescent="0.3">
      <c r="J1883"/>
    </row>
    <row r="1884" spans="10:10" x14ac:dyDescent="0.3">
      <c r="J1884"/>
    </row>
    <row r="1885" spans="10:10" x14ac:dyDescent="0.3">
      <c r="J1885"/>
    </row>
    <row r="1886" spans="10:10" x14ac:dyDescent="0.3">
      <c r="J1886"/>
    </row>
    <row r="1887" spans="10:10" x14ac:dyDescent="0.3">
      <c r="J1887"/>
    </row>
    <row r="1888" spans="10:10" x14ac:dyDescent="0.3">
      <c r="J1888"/>
    </row>
    <row r="1889" spans="10:10" x14ac:dyDescent="0.3">
      <c r="J1889"/>
    </row>
    <row r="1890" spans="10:10" x14ac:dyDescent="0.3">
      <c r="J1890"/>
    </row>
    <row r="1891" spans="10:10" x14ac:dyDescent="0.3">
      <c r="J1891"/>
    </row>
    <row r="1892" spans="10:10" x14ac:dyDescent="0.3">
      <c r="J1892"/>
    </row>
    <row r="1893" spans="10:10" x14ac:dyDescent="0.3">
      <c r="J1893"/>
    </row>
    <row r="1894" spans="10:10" x14ac:dyDescent="0.3">
      <c r="J1894"/>
    </row>
    <row r="1895" spans="10:10" x14ac:dyDescent="0.3">
      <c r="J1895"/>
    </row>
    <row r="1896" spans="10:10" x14ac:dyDescent="0.3">
      <c r="J1896"/>
    </row>
    <row r="1897" spans="10:10" x14ac:dyDescent="0.3">
      <c r="J1897"/>
    </row>
    <row r="1898" spans="10:10" x14ac:dyDescent="0.3">
      <c r="J1898"/>
    </row>
    <row r="1899" spans="10:10" x14ac:dyDescent="0.3">
      <c r="J1899"/>
    </row>
    <row r="1900" spans="10:10" x14ac:dyDescent="0.3">
      <c r="J1900"/>
    </row>
    <row r="1901" spans="10:10" x14ac:dyDescent="0.3">
      <c r="J1901"/>
    </row>
  </sheetData>
  <sheetProtection insertColumns="0" insertRows="0" sort="0" pivotTables="0"/>
  <autoFilter ref="A2:O107" xr:uid="{00000000-0009-0000-0000-000000000000}"/>
  <pageMargins left="0.5" right="0.25" top="0.75" bottom="0.75" header="0.3" footer="0.3"/>
  <pageSetup paperSize="17" scale="85" orientation="landscape" r:id="rId1"/>
  <headerFooter>
    <oddFooter>&amp;RPage &amp;P of &amp;N</oddFooter>
  </headerFooter>
  <legacyDrawingHF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96"/>
  <sheetViews>
    <sheetView zoomScaleNormal="100" workbookViewId="0">
      <pane xSplit="2" ySplit="1" topLeftCell="N2" activePane="bottomRight" state="frozen"/>
      <selection pane="topRight" activeCell="C1" sqref="C1"/>
      <selection pane="bottomLeft" activeCell="A2" sqref="A2"/>
      <selection pane="bottomRight" activeCell="S1" sqref="S1:S1048576"/>
    </sheetView>
  </sheetViews>
  <sheetFormatPr defaultRowHeight="14.4" x14ac:dyDescent="0.3"/>
  <cols>
    <col min="1" max="1" width="17.44140625" customWidth="1"/>
    <col min="2" max="2" width="35" customWidth="1"/>
    <col min="3" max="16" width="15.6640625" customWidth="1"/>
    <col min="17" max="18" width="14.6640625" customWidth="1"/>
    <col min="19" max="19" width="5.6640625" customWidth="1"/>
    <col min="20" max="20" width="15.6640625" customWidth="1"/>
    <col min="21" max="21" width="27" customWidth="1"/>
  </cols>
  <sheetData>
    <row r="1" spans="1:20" ht="72" x14ac:dyDescent="0.3">
      <c r="A1" s="2" t="s">
        <v>0</v>
      </c>
      <c r="B1" s="2" t="s">
        <v>1</v>
      </c>
      <c r="C1" s="2" t="s">
        <v>7</v>
      </c>
      <c r="D1" s="2" t="s">
        <v>8</v>
      </c>
      <c r="E1" s="2" t="s">
        <v>5</v>
      </c>
      <c r="F1" s="2" t="s">
        <v>6</v>
      </c>
      <c r="G1" s="47" t="s">
        <v>1224</v>
      </c>
      <c r="H1" s="48" t="s">
        <v>1225</v>
      </c>
      <c r="I1" s="2" t="s">
        <v>4</v>
      </c>
      <c r="J1" s="47" t="s">
        <v>1249</v>
      </c>
      <c r="K1" s="48" t="s">
        <v>1250</v>
      </c>
      <c r="L1" s="2" t="s">
        <v>3</v>
      </c>
      <c r="M1" s="47" t="s">
        <v>1251</v>
      </c>
      <c r="N1" s="48" t="s">
        <v>1252</v>
      </c>
      <c r="O1" s="54" t="s">
        <v>2</v>
      </c>
      <c r="P1" s="47" t="s">
        <v>1253</v>
      </c>
      <c r="Q1" s="48" t="s">
        <v>1275</v>
      </c>
      <c r="R1" s="48" t="s">
        <v>1276</v>
      </c>
      <c r="T1" s="50" t="s">
        <v>1355</v>
      </c>
    </row>
    <row r="2" spans="1:20" x14ac:dyDescent="0.3">
      <c r="A2" s="4" t="s">
        <v>12</v>
      </c>
      <c r="B2" s="10" t="s">
        <v>13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0" x14ac:dyDescent="0.3">
      <c r="A3" s="4" t="s">
        <v>14</v>
      </c>
      <c r="B3" s="4" t="s">
        <v>15</v>
      </c>
      <c r="C3" s="5">
        <v>12900</v>
      </c>
      <c r="D3" s="5">
        <v>12900</v>
      </c>
      <c r="E3" s="5">
        <v>12900</v>
      </c>
      <c r="F3" s="5">
        <v>12900</v>
      </c>
      <c r="G3" s="49">
        <v>12900</v>
      </c>
      <c r="H3" s="5">
        <v>12900</v>
      </c>
      <c r="I3" s="5">
        <v>12900</v>
      </c>
      <c r="J3" s="49">
        <v>12900</v>
      </c>
      <c r="K3" s="5">
        <v>12900</v>
      </c>
      <c r="L3" s="5">
        <v>12750</v>
      </c>
      <c r="M3" s="49">
        <v>12900</v>
      </c>
      <c r="N3" s="5">
        <v>12900</v>
      </c>
      <c r="O3" s="5">
        <v>12900</v>
      </c>
      <c r="P3" s="11">
        <v>12900</v>
      </c>
      <c r="Q3" s="38">
        <v>12900</v>
      </c>
      <c r="R3" s="38">
        <v>7375</v>
      </c>
      <c r="T3" s="11">
        <v>12900</v>
      </c>
    </row>
    <row r="4" spans="1:20" x14ac:dyDescent="0.3">
      <c r="A4" s="4" t="s">
        <v>16</v>
      </c>
      <c r="B4" s="4" t="s">
        <v>17</v>
      </c>
      <c r="C4" s="5">
        <v>54891.199999999997</v>
      </c>
      <c r="D4" s="5">
        <v>54891.199999999997</v>
      </c>
      <c r="E4" s="5">
        <v>81897.84</v>
      </c>
      <c r="F4" s="5">
        <v>87639.88</v>
      </c>
      <c r="G4" s="49">
        <v>50500</v>
      </c>
      <c r="H4" s="5">
        <v>50848.33</v>
      </c>
      <c r="I4" s="5">
        <v>50848.33</v>
      </c>
      <c r="J4" s="49">
        <v>51005</v>
      </c>
      <c r="K4" s="5">
        <v>51201.5</v>
      </c>
      <c r="L4" s="5">
        <v>51201.05</v>
      </c>
      <c r="M4" s="49">
        <v>53560</v>
      </c>
      <c r="N4" s="5">
        <v>53560</v>
      </c>
      <c r="O4" s="5">
        <v>53766.12</v>
      </c>
      <c r="P4" s="11">
        <v>55166.8</v>
      </c>
      <c r="Q4" s="38">
        <v>55166.8</v>
      </c>
      <c r="R4" s="38">
        <v>29705.200000000001</v>
      </c>
      <c r="T4" s="11">
        <v>57395.542800000003</v>
      </c>
    </row>
    <row r="5" spans="1:20" x14ac:dyDescent="0.3">
      <c r="A5" s="4" t="s">
        <v>18</v>
      </c>
      <c r="B5" s="4" t="s">
        <v>19</v>
      </c>
      <c r="C5" s="5">
        <v>5211.87</v>
      </c>
      <c r="D5" s="5">
        <v>5211.87</v>
      </c>
      <c r="E5" s="5">
        <v>6439.42</v>
      </c>
      <c r="F5" s="5">
        <v>7051.74</v>
      </c>
      <c r="G5" s="49">
        <v>4850.0999999999995</v>
      </c>
      <c r="H5" s="5">
        <v>4501.32</v>
      </c>
      <c r="I5" s="5">
        <v>3952.6</v>
      </c>
      <c r="J5" s="49">
        <v>4888.7299999999996</v>
      </c>
      <c r="K5" s="5">
        <v>4030.34</v>
      </c>
      <c r="L5" s="5">
        <v>4030.34</v>
      </c>
      <c r="M5" s="49">
        <v>5084.1899999999996</v>
      </c>
      <c r="N5" s="5">
        <v>5084.1899999999996</v>
      </c>
      <c r="O5" s="5">
        <v>4177.8</v>
      </c>
      <c r="P5" s="11">
        <v>5207.1101999999983</v>
      </c>
      <c r="Q5" s="38">
        <v>5207.1099999999997</v>
      </c>
      <c r="R5" s="38">
        <v>2380.9699999999998</v>
      </c>
      <c r="T5" s="11">
        <v>5377.6090241999991</v>
      </c>
    </row>
    <row r="6" spans="1:20" x14ac:dyDescent="0.3">
      <c r="A6" s="4" t="s">
        <v>20</v>
      </c>
      <c r="B6" s="4" t="s">
        <v>21</v>
      </c>
      <c r="C6" s="5">
        <v>1229.56</v>
      </c>
      <c r="D6" s="5">
        <v>1229.52</v>
      </c>
      <c r="E6" s="5">
        <v>1888.03</v>
      </c>
      <c r="F6" s="5">
        <v>1922.68</v>
      </c>
      <c r="G6" s="49">
        <v>949.40000000000009</v>
      </c>
      <c r="H6" s="5">
        <v>949.44</v>
      </c>
      <c r="I6" s="5">
        <v>949.44</v>
      </c>
      <c r="J6" s="49">
        <v>958.9</v>
      </c>
      <c r="K6" s="5">
        <v>958.9</v>
      </c>
      <c r="L6" s="5">
        <v>958.8</v>
      </c>
      <c r="M6" s="49">
        <v>369.56</v>
      </c>
      <c r="N6" s="5">
        <v>369.56</v>
      </c>
      <c r="O6" s="5">
        <v>669.6</v>
      </c>
      <c r="P6" s="11">
        <v>551.66800000000001</v>
      </c>
      <c r="Q6" s="38">
        <v>551.66999999999996</v>
      </c>
      <c r="R6" s="38">
        <v>482.72</v>
      </c>
      <c r="T6" s="11">
        <v>3260.0668310400001</v>
      </c>
    </row>
    <row r="7" spans="1:20" x14ac:dyDescent="0.3">
      <c r="A7" s="4" t="s">
        <v>22</v>
      </c>
      <c r="B7" s="4" t="s">
        <v>23</v>
      </c>
      <c r="C7" s="5">
        <v>9156</v>
      </c>
      <c r="D7" s="5">
        <v>9156</v>
      </c>
      <c r="E7" s="5">
        <v>14878.5</v>
      </c>
      <c r="F7" s="5">
        <v>13370.66</v>
      </c>
      <c r="G7" s="49">
        <v>9972</v>
      </c>
      <c r="H7" s="5">
        <v>9972</v>
      </c>
      <c r="I7" s="5">
        <v>9964</v>
      </c>
      <c r="J7" s="49">
        <v>9876</v>
      </c>
      <c r="K7" s="5">
        <v>9946</v>
      </c>
      <c r="L7" s="5">
        <v>9946</v>
      </c>
      <c r="M7" s="49">
        <v>10716</v>
      </c>
      <c r="N7" s="5">
        <v>10716</v>
      </c>
      <c r="O7" s="5">
        <v>10412</v>
      </c>
      <c r="P7" s="11">
        <v>8568</v>
      </c>
      <c r="Q7" s="38">
        <v>7782</v>
      </c>
      <c r="R7" s="38">
        <v>4123</v>
      </c>
      <c r="T7" s="11">
        <v>7776</v>
      </c>
    </row>
    <row r="8" spans="1:20" x14ac:dyDescent="0.3">
      <c r="A8" s="4" t="s">
        <v>24</v>
      </c>
      <c r="B8" s="4" t="s">
        <v>25</v>
      </c>
      <c r="C8" s="5">
        <v>719.07</v>
      </c>
      <c r="D8" s="5">
        <v>719.04</v>
      </c>
      <c r="E8" s="5">
        <v>1082.29</v>
      </c>
      <c r="F8" s="5">
        <v>1082.33</v>
      </c>
      <c r="G8" s="49">
        <v>676.7</v>
      </c>
      <c r="H8" s="5">
        <v>676.7</v>
      </c>
      <c r="I8" s="5">
        <v>676.68</v>
      </c>
      <c r="J8" s="49">
        <v>683.47</v>
      </c>
      <c r="K8" s="5">
        <v>683.52</v>
      </c>
      <c r="L8" s="5">
        <v>683.52</v>
      </c>
      <c r="M8" s="49">
        <v>717.7</v>
      </c>
      <c r="N8" s="5">
        <v>717.7</v>
      </c>
      <c r="O8" s="5">
        <v>717.6</v>
      </c>
      <c r="P8" s="11">
        <v>739.23512000000005</v>
      </c>
      <c r="Q8" s="38">
        <v>739.24</v>
      </c>
      <c r="R8" s="38">
        <v>616</v>
      </c>
      <c r="T8" s="11">
        <v>769.10027352000009</v>
      </c>
    </row>
    <row r="9" spans="1:20" x14ac:dyDescent="0.3">
      <c r="A9" s="4" t="s">
        <v>26</v>
      </c>
      <c r="B9" s="4" t="s">
        <v>27</v>
      </c>
      <c r="C9" s="5">
        <v>177.82</v>
      </c>
      <c r="D9" s="5">
        <v>177.82</v>
      </c>
      <c r="E9" s="5">
        <v>440.31</v>
      </c>
      <c r="F9" s="5">
        <v>84.43</v>
      </c>
      <c r="G9" s="49">
        <v>8.8000000000000007</v>
      </c>
      <c r="H9" s="5">
        <v>189.16</v>
      </c>
      <c r="I9" s="5">
        <v>189.14</v>
      </c>
      <c r="J9" s="49">
        <v>126.4</v>
      </c>
      <c r="K9" s="5">
        <v>313.63</v>
      </c>
      <c r="L9" s="5">
        <v>313.63</v>
      </c>
      <c r="M9" s="49">
        <v>298.87</v>
      </c>
      <c r="N9" s="5">
        <v>298.87</v>
      </c>
      <c r="O9" s="5">
        <v>289.69</v>
      </c>
      <c r="P9" s="11">
        <v>851.19999999999993</v>
      </c>
      <c r="Q9" s="38">
        <v>851.2</v>
      </c>
      <c r="R9" s="38">
        <v>83.81</v>
      </c>
      <c r="T9" s="11">
        <v>242.43999999999997</v>
      </c>
    </row>
    <row r="10" spans="1:20" x14ac:dyDescent="0.3">
      <c r="A10" s="4" t="s">
        <v>28</v>
      </c>
      <c r="B10" s="4" t="s">
        <v>29</v>
      </c>
      <c r="C10" s="5">
        <v>-3.72</v>
      </c>
      <c r="D10" s="5">
        <v>-3.72</v>
      </c>
      <c r="E10" s="5">
        <v>45.94</v>
      </c>
      <c r="F10" s="5">
        <v>45.94</v>
      </c>
      <c r="G10" s="49">
        <v>29.41</v>
      </c>
      <c r="H10" s="5">
        <v>29.81</v>
      </c>
      <c r="I10" s="5">
        <v>29.81</v>
      </c>
      <c r="J10" s="49">
        <v>29.81</v>
      </c>
      <c r="K10" s="5">
        <v>29.81</v>
      </c>
      <c r="L10" s="5">
        <v>24.42</v>
      </c>
      <c r="M10" s="49">
        <v>28</v>
      </c>
      <c r="N10" s="5">
        <v>28</v>
      </c>
      <c r="O10" s="5">
        <v>36.32</v>
      </c>
      <c r="P10" s="11">
        <v>28</v>
      </c>
      <c r="Q10" s="38">
        <v>28</v>
      </c>
      <c r="R10" s="38">
        <v>103.55</v>
      </c>
      <c r="T10" s="11">
        <v>63</v>
      </c>
    </row>
    <row r="11" spans="1:20" x14ac:dyDescent="0.3">
      <c r="A11" s="4" t="s">
        <v>30</v>
      </c>
      <c r="B11" s="4" t="s">
        <v>31</v>
      </c>
      <c r="C11" s="5">
        <v>0</v>
      </c>
      <c r="D11" s="5">
        <v>0</v>
      </c>
      <c r="E11" s="5">
        <v>168</v>
      </c>
      <c r="F11" s="5">
        <v>96</v>
      </c>
      <c r="G11" s="49">
        <v>419.15</v>
      </c>
      <c r="H11" s="5">
        <v>419.16</v>
      </c>
      <c r="I11" s="5">
        <v>419.16</v>
      </c>
      <c r="J11" s="49">
        <v>423.34</v>
      </c>
      <c r="K11" s="5">
        <v>423.36</v>
      </c>
      <c r="L11" s="5">
        <v>423.36</v>
      </c>
      <c r="M11" s="49">
        <v>455.26</v>
      </c>
      <c r="N11" s="5">
        <v>455.26</v>
      </c>
      <c r="O11" s="5">
        <v>455.28</v>
      </c>
      <c r="P11" s="11">
        <v>468.91780000000006</v>
      </c>
      <c r="Q11" s="38">
        <v>468.91</v>
      </c>
      <c r="R11" s="38">
        <v>390.8</v>
      </c>
      <c r="T11" s="11">
        <v>424.72701672000005</v>
      </c>
    </row>
    <row r="12" spans="1:20" x14ac:dyDescent="0.3">
      <c r="A12" s="4" t="s">
        <v>32</v>
      </c>
      <c r="B12" s="4" t="s">
        <v>33</v>
      </c>
      <c r="C12" s="5">
        <v>0</v>
      </c>
      <c r="D12" s="5">
        <v>0</v>
      </c>
      <c r="E12" s="5">
        <v>0</v>
      </c>
      <c r="F12" s="5">
        <v>0</v>
      </c>
      <c r="G12" s="49">
        <v>0</v>
      </c>
      <c r="H12" s="5">
        <v>0</v>
      </c>
      <c r="I12" s="5">
        <v>0</v>
      </c>
      <c r="J12" s="49">
        <v>0</v>
      </c>
      <c r="K12" s="5">
        <v>0</v>
      </c>
      <c r="L12" s="5">
        <v>0</v>
      </c>
      <c r="M12" s="49">
        <v>500</v>
      </c>
      <c r="N12" s="5">
        <v>500</v>
      </c>
      <c r="O12" s="5">
        <v>767.57</v>
      </c>
      <c r="P12" s="11">
        <v>500</v>
      </c>
      <c r="Q12" s="38">
        <v>500</v>
      </c>
      <c r="R12" s="38">
        <v>111.78</v>
      </c>
      <c r="T12" s="11">
        <v>475</v>
      </c>
    </row>
    <row r="13" spans="1:20" x14ac:dyDescent="0.3">
      <c r="A13" s="4" t="s">
        <v>34</v>
      </c>
      <c r="B13" s="4" t="s">
        <v>35</v>
      </c>
      <c r="C13" s="5">
        <v>1361</v>
      </c>
      <c r="D13" s="5">
        <v>1361</v>
      </c>
      <c r="E13" s="5">
        <v>0</v>
      </c>
      <c r="F13" s="5">
        <v>0</v>
      </c>
      <c r="G13" s="49">
        <v>0</v>
      </c>
      <c r="H13" s="5">
        <v>17000</v>
      </c>
      <c r="I13" s="5">
        <v>17000</v>
      </c>
      <c r="J13" s="49">
        <v>0</v>
      </c>
      <c r="K13" s="5">
        <v>0</v>
      </c>
      <c r="L13" s="5">
        <v>0</v>
      </c>
      <c r="M13" s="49">
        <v>0</v>
      </c>
      <c r="N13" s="5">
        <v>0</v>
      </c>
      <c r="O13" s="5">
        <v>1090.9000000000001</v>
      </c>
      <c r="P13" s="11">
        <v>0</v>
      </c>
      <c r="Q13" s="38">
        <v>0</v>
      </c>
      <c r="R13" s="38">
        <v>0</v>
      </c>
      <c r="T13" s="11">
        <v>22040</v>
      </c>
    </row>
    <row r="14" spans="1:20" x14ac:dyDescent="0.3">
      <c r="A14" s="4" t="s">
        <v>36</v>
      </c>
      <c r="B14" s="4" t="s">
        <v>37</v>
      </c>
      <c r="C14" s="5">
        <v>0</v>
      </c>
      <c r="D14" s="5">
        <v>0</v>
      </c>
      <c r="E14" s="5">
        <v>0</v>
      </c>
      <c r="F14" s="5">
        <v>0</v>
      </c>
      <c r="G14" s="49">
        <v>0</v>
      </c>
      <c r="H14" s="5">
        <v>0</v>
      </c>
      <c r="I14" s="5">
        <v>0</v>
      </c>
      <c r="J14" s="49">
        <v>0</v>
      </c>
      <c r="K14" s="5">
        <v>0</v>
      </c>
      <c r="L14" s="5">
        <v>0</v>
      </c>
      <c r="M14" s="49">
        <v>5000</v>
      </c>
      <c r="N14" s="5">
        <v>5000</v>
      </c>
      <c r="O14" s="5">
        <v>210.47</v>
      </c>
      <c r="P14" s="11">
        <v>0</v>
      </c>
      <c r="Q14" s="38">
        <v>0</v>
      </c>
      <c r="R14" s="38">
        <v>0</v>
      </c>
      <c r="T14" s="11">
        <v>0</v>
      </c>
    </row>
    <row r="15" spans="1:20" ht="15" customHeight="1" x14ac:dyDescent="0.3">
      <c r="A15" s="4" t="s">
        <v>38</v>
      </c>
      <c r="B15" s="4" t="s">
        <v>39</v>
      </c>
      <c r="C15" s="5">
        <v>1477.96</v>
      </c>
      <c r="D15" s="5">
        <v>1477.96</v>
      </c>
      <c r="E15" s="5">
        <v>792.62</v>
      </c>
      <c r="F15" s="5">
        <v>484.51</v>
      </c>
      <c r="G15" s="49">
        <v>1450</v>
      </c>
      <c r="H15" s="5">
        <v>1747.24</v>
      </c>
      <c r="I15" s="5">
        <v>1747.24</v>
      </c>
      <c r="J15" s="49">
        <v>1450</v>
      </c>
      <c r="K15" s="5">
        <v>1428.53</v>
      </c>
      <c r="L15" s="5">
        <v>1397.24</v>
      </c>
      <c r="M15" s="49">
        <v>1352.76</v>
      </c>
      <c r="N15" s="5">
        <v>1352.76</v>
      </c>
      <c r="O15" s="5">
        <v>234.67</v>
      </c>
      <c r="P15" s="11">
        <v>1200</v>
      </c>
      <c r="Q15" s="38">
        <v>1200</v>
      </c>
      <c r="R15" s="38">
        <v>0</v>
      </c>
      <c r="T15" s="11">
        <v>1140</v>
      </c>
    </row>
    <row r="16" spans="1:20" x14ac:dyDescent="0.3">
      <c r="A16" s="4" t="s">
        <v>40</v>
      </c>
      <c r="B16" s="4" t="s">
        <v>1277</v>
      </c>
      <c r="C16" s="5">
        <v>602.03</v>
      </c>
      <c r="D16" s="5">
        <v>505.98</v>
      </c>
      <c r="E16" s="5">
        <v>4500</v>
      </c>
      <c r="F16" s="5">
        <v>4021.54</v>
      </c>
      <c r="G16" s="49">
        <v>4500</v>
      </c>
      <c r="H16" s="5">
        <v>3201.64</v>
      </c>
      <c r="I16" s="5">
        <v>2561.34</v>
      </c>
      <c r="J16" s="49">
        <v>3800</v>
      </c>
      <c r="K16" s="5">
        <v>2252.37</v>
      </c>
      <c r="L16" s="5">
        <v>2252.37</v>
      </c>
      <c r="M16" s="49">
        <v>4000</v>
      </c>
      <c r="N16" s="5">
        <v>4000</v>
      </c>
      <c r="O16" s="5">
        <v>5418.44</v>
      </c>
      <c r="P16" s="11">
        <v>4000</v>
      </c>
      <c r="Q16" s="38">
        <v>4000</v>
      </c>
      <c r="R16" s="38">
        <v>2268.8000000000002</v>
      </c>
      <c r="T16" s="11">
        <v>3800</v>
      </c>
    </row>
    <row r="17" spans="1:20" x14ac:dyDescent="0.3">
      <c r="A17" s="4" t="s">
        <v>42</v>
      </c>
      <c r="B17" s="4" t="s">
        <v>43</v>
      </c>
      <c r="C17" s="5">
        <v>3655.6</v>
      </c>
      <c r="D17" s="5">
        <v>3655.6</v>
      </c>
      <c r="E17" s="5">
        <v>5291.36</v>
      </c>
      <c r="F17" s="5">
        <v>5001.8</v>
      </c>
      <c r="G17" s="49">
        <v>4500</v>
      </c>
      <c r="H17" s="5">
        <v>6500</v>
      </c>
      <c r="I17" s="5">
        <v>6212.5</v>
      </c>
      <c r="J17" s="49">
        <v>4500</v>
      </c>
      <c r="K17" s="5">
        <v>3415.6</v>
      </c>
      <c r="L17" s="5">
        <v>3415.6</v>
      </c>
      <c r="M17" s="49">
        <v>6000</v>
      </c>
      <c r="N17" s="5">
        <v>6000</v>
      </c>
      <c r="O17" s="5">
        <v>5802.15</v>
      </c>
      <c r="P17" s="11">
        <v>6000</v>
      </c>
      <c r="Q17" s="38">
        <v>6000</v>
      </c>
      <c r="R17" s="38">
        <v>3200.52</v>
      </c>
      <c r="T17" s="11">
        <v>5700</v>
      </c>
    </row>
    <row r="18" spans="1:20" x14ac:dyDescent="0.3">
      <c r="A18" s="4" t="s">
        <v>44</v>
      </c>
      <c r="B18" s="4" t="s">
        <v>45</v>
      </c>
      <c r="C18" s="5">
        <v>2903.1</v>
      </c>
      <c r="D18" s="5">
        <v>2903.1</v>
      </c>
      <c r="E18" s="5">
        <v>100</v>
      </c>
      <c r="F18" s="5">
        <v>57.09</v>
      </c>
      <c r="G18" s="49">
        <v>100</v>
      </c>
      <c r="H18" s="5">
        <v>100</v>
      </c>
      <c r="I18" s="5">
        <v>1.52</v>
      </c>
      <c r="J18" s="49">
        <v>50</v>
      </c>
      <c r="K18" s="5">
        <v>149.71</v>
      </c>
      <c r="L18" s="5">
        <v>149.71</v>
      </c>
      <c r="M18" s="49">
        <v>0</v>
      </c>
      <c r="N18" s="5">
        <v>0</v>
      </c>
      <c r="O18" s="5">
        <v>0</v>
      </c>
      <c r="P18" s="11">
        <v>0</v>
      </c>
      <c r="Q18" s="11">
        <v>0</v>
      </c>
      <c r="R18" s="11">
        <v>0</v>
      </c>
      <c r="T18" s="11">
        <v>0</v>
      </c>
    </row>
    <row r="19" spans="1:20" x14ac:dyDescent="0.3">
      <c r="A19" s="4" t="s">
        <v>46</v>
      </c>
      <c r="B19" s="4" t="s">
        <v>47</v>
      </c>
      <c r="C19" s="5">
        <v>2526.1999999999998</v>
      </c>
      <c r="D19" s="5">
        <v>2526.1999999999998</v>
      </c>
      <c r="E19" s="5">
        <v>4592.53</v>
      </c>
      <c r="F19" s="5">
        <v>4581.25</v>
      </c>
      <c r="G19" s="49">
        <v>3000</v>
      </c>
      <c r="H19" s="5">
        <v>4916.76</v>
      </c>
      <c r="I19" s="5">
        <v>4437.5200000000004</v>
      </c>
      <c r="J19" s="49">
        <v>4800</v>
      </c>
      <c r="K19" s="5">
        <v>4015.1</v>
      </c>
      <c r="L19" s="5">
        <v>4015.1</v>
      </c>
      <c r="M19" s="49">
        <v>0</v>
      </c>
      <c r="N19" s="5">
        <v>0</v>
      </c>
      <c r="O19" s="5">
        <v>-343.14</v>
      </c>
      <c r="P19" s="11">
        <v>0</v>
      </c>
      <c r="Q19" s="11">
        <v>0</v>
      </c>
      <c r="R19" s="11">
        <v>0</v>
      </c>
      <c r="T19" s="11">
        <v>0</v>
      </c>
    </row>
    <row r="20" spans="1:20" x14ac:dyDescent="0.3">
      <c r="A20" s="4" t="s">
        <v>48</v>
      </c>
      <c r="B20" s="4" t="s">
        <v>1321</v>
      </c>
      <c r="C20" s="5">
        <v>173.81</v>
      </c>
      <c r="D20" s="5">
        <v>78.3</v>
      </c>
      <c r="E20" s="5">
        <v>334.34</v>
      </c>
      <c r="F20" s="5">
        <v>0</v>
      </c>
      <c r="G20" s="49">
        <v>1000</v>
      </c>
      <c r="H20" s="5">
        <v>966.6</v>
      </c>
      <c r="I20" s="5">
        <v>965.72</v>
      </c>
      <c r="J20" s="49">
        <v>250</v>
      </c>
      <c r="K20" s="5">
        <v>118</v>
      </c>
      <c r="L20" s="5">
        <v>118</v>
      </c>
      <c r="M20" s="49">
        <v>1000</v>
      </c>
      <c r="N20" s="5">
        <v>1000</v>
      </c>
      <c r="O20" s="5">
        <v>689.29</v>
      </c>
      <c r="P20" s="11">
        <v>1200</v>
      </c>
      <c r="Q20" s="38">
        <v>1200</v>
      </c>
      <c r="R20" s="38">
        <v>0</v>
      </c>
      <c r="T20" s="11">
        <v>1140</v>
      </c>
    </row>
    <row r="21" spans="1:20" x14ac:dyDescent="0.3">
      <c r="A21" s="4" t="s">
        <v>50</v>
      </c>
      <c r="B21" s="4" t="s">
        <v>1284</v>
      </c>
      <c r="C21" s="5">
        <v>100</v>
      </c>
      <c r="D21" s="5">
        <v>0</v>
      </c>
      <c r="E21" s="5">
        <v>200</v>
      </c>
      <c r="F21" s="5">
        <v>134.41999999999999</v>
      </c>
      <c r="G21" s="49">
        <v>200</v>
      </c>
      <c r="H21" s="5">
        <v>2404.52</v>
      </c>
      <c r="I21" s="5">
        <v>2403.89</v>
      </c>
      <c r="J21" s="49">
        <v>100</v>
      </c>
      <c r="K21" s="5">
        <v>4058.12</v>
      </c>
      <c r="L21" s="5">
        <v>4058.12</v>
      </c>
      <c r="M21" s="49">
        <v>3585.1</v>
      </c>
      <c r="N21" s="5">
        <v>3585.1</v>
      </c>
      <c r="O21" s="5">
        <v>3258.96</v>
      </c>
      <c r="P21" s="11">
        <v>4000</v>
      </c>
      <c r="Q21" s="38">
        <v>4000</v>
      </c>
      <c r="R21" s="38">
        <v>150.88</v>
      </c>
      <c r="T21" s="11">
        <v>3800</v>
      </c>
    </row>
    <row r="22" spans="1:20" x14ac:dyDescent="0.3">
      <c r="A22" s="4" t="s">
        <v>52</v>
      </c>
      <c r="B22" s="4" t="s">
        <v>1322</v>
      </c>
      <c r="C22" s="5">
        <v>180.92</v>
      </c>
      <c r="D22" s="5">
        <v>130</v>
      </c>
      <c r="E22" s="5">
        <v>170.68</v>
      </c>
      <c r="F22" s="5">
        <v>169.99</v>
      </c>
      <c r="G22" s="49">
        <v>1000</v>
      </c>
      <c r="H22" s="5">
        <v>335</v>
      </c>
      <c r="I22" s="5">
        <v>335</v>
      </c>
      <c r="J22" s="49">
        <v>1000</v>
      </c>
      <c r="K22" s="5">
        <v>1180.68</v>
      </c>
      <c r="L22" s="5">
        <v>1180.68</v>
      </c>
      <c r="M22" s="49">
        <v>3850</v>
      </c>
      <c r="N22" s="5">
        <v>3850</v>
      </c>
      <c r="O22" s="5">
        <v>2321.1799999999998</v>
      </c>
      <c r="P22" s="11">
        <v>4000</v>
      </c>
      <c r="Q22" s="38">
        <v>4000</v>
      </c>
      <c r="R22" s="38">
        <v>0</v>
      </c>
      <c r="T22" s="11">
        <v>3800</v>
      </c>
    </row>
    <row r="23" spans="1:20" x14ac:dyDescent="0.3">
      <c r="A23" s="4" t="s">
        <v>54</v>
      </c>
      <c r="B23" s="4" t="s">
        <v>55</v>
      </c>
      <c r="C23" s="5">
        <v>0</v>
      </c>
      <c r="D23" s="5">
        <v>0</v>
      </c>
      <c r="E23" s="5">
        <v>0</v>
      </c>
      <c r="F23" s="5">
        <v>0</v>
      </c>
      <c r="G23" s="49">
        <v>0</v>
      </c>
      <c r="H23" s="5">
        <v>0</v>
      </c>
      <c r="I23" s="5">
        <v>0</v>
      </c>
      <c r="J23" s="49">
        <v>300</v>
      </c>
      <c r="K23" s="5">
        <v>25</v>
      </c>
      <c r="L23" s="5">
        <v>25</v>
      </c>
      <c r="M23" s="49">
        <v>264.89999999999998</v>
      </c>
      <c r="N23" s="5">
        <v>264.89999999999998</v>
      </c>
      <c r="O23" s="5">
        <v>264.89999999999998</v>
      </c>
      <c r="P23" s="11">
        <v>325</v>
      </c>
      <c r="Q23" s="38">
        <v>325</v>
      </c>
      <c r="R23" s="38">
        <v>119.9</v>
      </c>
      <c r="T23" s="11">
        <v>295</v>
      </c>
    </row>
    <row r="24" spans="1:20" x14ac:dyDescent="0.3">
      <c r="A24" s="4" t="s">
        <v>56</v>
      </c>
      <c r="B24" s="4" t="s">
        <v>57</v>
      </c>
      <c r="C24" s="5">
        <v>0</v>
      </c>
      <c r="D24" s="5">
        <v>1250</v>
      </c>
      <c r="E24" s="5">
        <v>0</v>
      </c>
      <c r="F24" s="5">
        <v>0</v>
      </c>
      <c r="G24" s="49">
        <v>0</v>
      </c>
      <c r="H24" s="5">
        <v>0</v>
      </c>
      <c r="I24" s="5">
        <v>0</v>
      </c>
      <c r="J24" s="49">
        <v>0</v>
      </c>
      <c r="K24" s="5">
        <v>0</v>
      </c>
      <c r="L24" s="5">
        <v>0</v>
      </c>
      <c r="M24" s="49">
        <v>0</v>
      </c>
      <c r="N24" s="5">
        <v>0</v>
      </c>
      <c r="O24" s="5">
        <v>0</v>
      </c>
      <c r="P24" s="11">
        <v>0</v>
      </c>
      <c r="Q24" s="11">
        <v>0</v>
      </c>
      <c r="R24" s="11">
        <v>0</v>
      </c>
      <c r="T24" s="11">
        <v>0</v>
      </c>
    </row>
    <row r="25" spans="1:20" x14ac:dyDescent="0.3">
      <c r="A25" s="4" t="s">
        <v>58</v>
      </c>
      <c r="B25" s="4" t="s">
        <v>59</v>
      </c>
      <c r="C25" s="5">
        <v>2216.0100000000002</v>
      </c>
      <c r="D25" s="5">
        <v>2157.5100000000002</v>
      </c>
      <c r="E25" s="5">
        <v>5147.57</v>
      </c>
      <c r="F25" s="5">
        <v>4914.3999999999996</v>
      </c>
      <c r="G25" s="49">
        <v>3000</v>
      </c>
      <c r="H25" s="5">
        <v>3770</v>
      </c>
      <c r="I25" s="5">
        <v>3489.54</v>
      </c>
      <c r="J25" s="49">
        <v>3200</v>
      </c>
      <c r="K25" s="5">
        <v>4406.05</v>
      </c>
      <c r="L25" s="5">
        <v>4406.05</v>
      </c>
      <c r="M25" s="49">
        <v>0</v>
      </c>
      <c r="N25" s="5">
        <v>0</v>
      </c>
      <c r="O25" s="5">
        <v>0</v>
      </c>
      <c r="P25" s="11">
        <v>0</v>
      </c>
      <c r="Q25" s="11">
        <v>0</v>
      </c>
      <c r="R25" s="11">
        <v>0</v>
      </c>
      <c r="T25" s="11">
        <v>0</v>
      </c>
    </row>
    <row r="26" spans="1:20" x14ac:dyDescent="0.3">
      <c r="A26" s="4" t="s">
        <v>60</v>
      </c>
      <c r="B26" s="4" t="s">
        <v>61</v>
      </c>
      <c r="C26" s="5">
        <v>440.72</v>
      </c>
      <c r="D26" s="5">
        <v>392.85</v>
      </c>
      <c r="E26" s="5">
        <v>0</v>
      </c>
      <c r="F26" s="5">
        <v>0</v>
      </c>
      <c r="G26" s="49">
        <v>0</v>
      </c>
      <c r="H26" s="5">
        <v>0</v>
      </c>
      <c r="I26" s="5">
        <v>0</v>
      </c>
      <c r="J26" s="49">
        <v>0</v>
      </c>
      <c r="K26" s="5">
        <v>0</v>
      </c>
      <c r="L26" s="5">
        <v>0</v>
      </c>
      <c r="M26" s="49">
        <v>0</v>
      </c>
      <c r="N26" s="5">
        <v>0</v>
      </c>
      <c r="O26" s="5">
        <v>0</v>
      </c>
      <c r="P26" s="11">
        <v>0</v>
      </c>
      <c r="Q26" s="11">
        <v>0</v>
      </c>
      <c r="R26" s="11">
        <v>0</v>
      </c>
      <c r="T26" s="11">
        <v>0</v>
      </c>
    </row>
    <row r="27" spans="1:20" x14ac:dyDescent="0.3">
      <c r="A27" s="4" t="s">
        <v>62</v>
      </c>
      <c r="B27" s="4" t="s">
        <v>63</v>
      </c>
      <c r="C27" s="5">
        <v>0</v>
      </c>
      <c r="D27" s="5">
        <v>0</v>
      </c>
      <c r="E27" s="5">
        <v>150</v>
      </c>
      <c r="F27" s="5">
        <v>0</v>
      </c>
      <c r="G27" s="49">
        <v>0</v>
      </c>
      <c r="H27" s="5">
        <v>0</v>
      </c>
      <c r="I27" s="5">
        <v>0</v>
      </c>
      <c r="J27" s="49">
        <v>500</v>
      </c>
      <c r="K27" s="5">
        <v>420.71</v>
      </c>
      <c r="L27" s="5">
        <v>420.71</v>
      </c>
      <c r="M27" s="49">
        <v>500</v>
      </c>
      <c r="N27" s="5">
        <v>500</v>
      </c>
      <c r="O27" s="5">
        <v>745.51</v>
      </c>
      <c r="P27" s="11">
        <v>1000</v>
      </c>
      <c r="Q27" s="38">
        <v>1000</v>
      </c>
      <c r="R27" s="38">
        <v>515.70000000000005</v>
      </c>
      <c r="T27" s="11">
        <v>14124</v>
      </c>
    </row>
    <row r="28" spans="1:20" x14ac:dyDescent="0.3">
      <c r="A28" s="4" t="s">
        <v>64</v>
      </c>
      <c r="B28" s="4" t="s">
        <v>65</v>
      </c>
      <c r="C28" s="5">
        <v>2914</v>
      </c>
      <c r="D28" s="5">
        <v>2914</v>
      </c>
      <c r="E28" s="5">
        <v>400</v>
      </c>
      <c r="F28" s="5">
        <v>182.98</v>
      </c>
      <c r="G28" s="49">
        <v>0</v>
      </c>
      <c r="H28" s="5">
        <v>0</v>
      </c>
      <c r="I28" s="5">
        <v>0</v>
      </c>
      <c r="J28" s="49">
        <v>0</v>
      </c>
      <c r="K28" s="5">
        <v>0</v>
      </c>
      <c r="L28" s="5">
        <v>0</v>
      </c>
      <c r="M28" s="49">
        <v>0</v>
      </c>
      <c r="N28" s="5">
        <v>0</v>
      </c>
      <c r="O28" s="5">
        <v>0</v>
      </c>
      <c r="P28" s="11">
        <v>0</v>
      </c>
      <c r="Q28" s="11">
        <v>0</v>
      </c>
      <c r="R28" s="11">
        <v>0</v>
      </c>
      <c r="T28" s="11">
        <v>0</v>
      </c>
    </row>
    <row r="29" spans="1:20" x14ac:dyDescent="0.3">
      <c r="A29" s="1" t="s">
        <v>10</v>
      </c>
      <c r="B29" s="1" t="s">
        <v>66</v>
      </c>
      <c r="C29" s="6">
        <f t="shared" ref="C29:O29" si="0">SUM(C3:C28)</f>
        <v>102833.15000000001</v>
      </c>
      <c r="D29" s="6">
        <f t="shared" si="0"/>
        <v>103634.23000000001</v>
      </c>
      <c r="E29" s="6">
        <f t="shared" si="0"/>
        <v>141419.43</v>
      </c>
      <c r="F29" s="6">
        <f t="shared" si="0"/>
        <v>143741.63999999998</v>
      </c>
      <c r="G29" s="6">
        <f>SUM(G3:G28)</f>
        <v>99055.56</v>
      </c>
      <c r="H29" s="6">
        <f t="shared" si="0"/>
        <v>121427.68000000001</v>
      </c>
      <c r="I29" s="6">
        <f t="shared" si="0"/>
        <v>119083.43000000001</v>
      </c>
      <c r="J29" s="6">
        <f>SUM(J3:J28)</f>
        <v>100841.64999999998</v>
      </c>
      <c r="K29" s="6">
        <f t="shared" si="0"/>
        <v>101956.93000000001</v>
      </c>
      <c r="L29" s="6">
        <f t="shared" si="0"/>
        <v>101769.70000000003</v>
      </c>
      <c r="M29" s="6">
        <f>SUM(M3:M28)</f>
        <v>110182.33999999998</v>
      </c>
      <c r="N29" s="6">
        <f t="shared" si="0"/>
        <v>110182.33999999998</v>
      </c>
      <c r="O29" s="6">
        <f t="shared" si="0"/>
        <v>103885.31</v>
      </c>
      <c r="P29" s="6">
        <v>106705.93111999999</v>
      </c>
      <c r="Q29" s="6">
        <v>105919.93000000001</v>
      </c>
      <c r="R29" s="6">
        <v>51628.63</v>
      </c>
      <c r="T29" s="6">
        <v>144522.48594548</v>
      </c>
    </row>
    <row r="30" spans="1:20" x14ac:dyDescent="0.3">
      <c r="A30" s="4" t="s">
        <v>67</v>
      </c>
      <c r="B30" s="10" t="s">
        <v>68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T30" s="11"/>
    </row>
    <row r="31" spans="1:20" x14ac:dyDescent="0.3">
      <c r="A31" s="4" t="s">
        <v>69</v>
      </c>
      <c r="B31" s="4" t="s">
        <v>70</v>
      </c>
      <c r="C31" s="5">
        <v>127039.9</v>
      </c>
      <c r="D31" s="5">
        <v>129516.41</v>
      </c>
      <c r="E31" s="5">
        <v>129203.2</v>
      </c>
      <c r="F31" s="5">
        <v>131461.14000000001</v>
      </c>
      <c r="G31" s="49">
        <v>226557.05600000001</v>
      </c>
      <c r="H31" s="5">
        <v>206547.46</v>
      </c>
      <c r="I31" s="5">
        <v>201061.59</v>
      </c>
      <c r="J31" s="49">
        <v>152712</v>
      </c>
      <c r="K31" s="5">
        <v>213382.67</v>
      </c>
      <c r="L31" s="5">
        <v>213337.67</v>
      </c>
      <c r="M31" s="49">
        <v>167128.6</v>
      </c>
      <c r="N31" s="5">
        <v>159779.85</v>
      </c>
      <c r="O31" s="5">
        <v>132861.42000000001</v>
      </c>
      <c r="P31" s="11">
        <v>187485.75</v>
      </c>
      <c r="Q31" s="38">
        <v>187485.75</v>
      </c>
      <c r="R31" s="38">
        <v>69417.850000000006</v>
      </c>
      <c r="T31" s="11">
        <v>218074.5</v>
      </c>
    </row>
    <row r="32" spans="1:20" x14ac:dyDescent="0.3">
      <c r="A32" s="4" t="s">
        <v>71</v>
      </c>
      <c r="B32" s="4" t="s">
        <v>72</v>
      </c>
      <c r="C32" s="5">
        <v>0</v>
      </c>
      <c r="D32" s="5">
        <v>0</v>
      </c>
      <c r="E32" s="5">
        <v>0</v>
      </c>
      <c r="F32" s="5">
        <v>252.72</v>
      </c>
      <c r="G32" s="49">
        <v>0</v>
      </c>
      <c r="H32" s="5">
        <v>0</v>
      </c>
      <c r="I32" s="5">
        <v>0</v>
      </c>
      <c r="J32" s="49">
        <v>0</v>
      </c>
      <c r="K32" s="5">
        <v>0</v>
      </c>
      <c r="L32" s="5">
        <v>0</v>
      </c>
      <c r="M32" s="49">
        <v>0</v>
      </c>
      <c r="N32" s="5">
        <v>0</v>
      </c>
      <c r="O32" s="5">
        <v>0</v>
      </c>
      <c r="P32" s="5">
        <v>0</v>
      </c>
      <c r="Q32" s="38">
        <v>0</v>
      </c>
      <c r="R32" s="38">
        <v>0</v>
      </c>
      <c r="T32" s="11">
        <v>0</v>
      </c>
    </row>
    <row r="33" spans="1:20" x14ac:dyDescent="0.3">
      <c r="A33" s="4" t="s">
        <v>1329</v>
      </c>
      <c r="B33" s="4" t="s">
        <v>1328</v>
      </c>
      <c r="C33" s="5"/>
      <c r="D33" s="5"/>
      <c r="E33" s="5"/>
      <c r="F33" s="5"/>
      <c r="G33" s="49"/>
      <c r="H33" s="5"/>
      <c r="I33" s="5"/>
      <c r="J33" s="49"/>
      <c r="K33" s="5"/>
      <c r="L33" s="5"/>
      <c r="M33" s="49"/>
      <c r="N33" s="5"/>
      <c r="O33" s="5"/>
      <c r="P33" s="5"/>
      <c r="Q33" s="38"/>
      <c r="R33" s="38"/>
      <c r="T33" s="11">
        <v>69217.200000000012</v>
      </c>
    </row>
    <row r="34" spans="1:20" x14ac:dyDescent="0.3">
      <c r="A34" s="4" t="s">
        <v>73</v>
      </c>
      <c r="B34" s="4" t="s">
        <v>74</v>
      </c>
      <c r="C34" s="5">
        <v>10828.5</v>
      </c>
      <c r="D34" s="5">
        <v>10828.5</v>
      </c>
      <c r="E34" s="5">
        <v>11800</v>
      </c>
      <c r="F34" s="5">
        <v>11478</v>
      </c>
      <c r="G34" s="49">
        <v>11400</v>
      </c>
      <c r="H34" s="5">
        <v>11400</v>
      </c>
      <c r="I34" s="5">
        <v>11108.49</v>
      </c>
      <c r="J34" s="49">
        <v>13200</v>
      </c>
      <c r="K34" s="5">
        <v>12561.03</v>
      </c>
      <c r="L34" s="5">
        <v>12561.03</v>
      </c>
      <c r="M34" s="49">
        <v>0</v>
      </c>
      <c r="N34" s="5">
        <v>0</v>
      </c>
      <c r="O34" s="5">
        <v>0</v>
      </c>
      <c r="P34" s="5">
        <v>0</v>
      </c>
      <c r="Q34" s="38">
        <v>0</v>
      </c>
      <c r="R34" s="38">
        <v>0</v>
      </c>
      <c r="T34" s="11">
        <v>0</v>
      </c>
    </row>
    <row r="35" spans="1:20" x14ac:dyDescent="0.3">
      <c r="A35" s="4" t="s">
        <v>75</v>
      </c>
      <c r="B35" s="4" t="s">
        <v>19</v>
      </c>
      <c r="C35" s="5">
        <v>9713.9</v>
      </c>
      <c r="D35" s="5">
        <v>9713.9</v>
      </c>
      <c r="E35" s="5">
        <v>10786.74</v>
      </c>
      <c r="F35" s="5">
        <v>10093.540000000001</v>
      </c>
      <c r="G35" s="49">
        <v>18203.714784</v>
      </c>
      <c r="H35" s="5">
        <v>17398.849999999999</v>
      </c>
      <c r="I35" s="5">
        <v>15296.05</v>
      </c>
      <c r="J35" s="49">
        <v>12692.26</v>
      </c>
      <c r="K35" s="5">
        <v>16285.47</v>
      </c>
      <c r="L35" s="5">
        <v>16285.47</v>
      </c>
      <c r="M35" s="49">
        <v>12785.34</v>
      </c>
      <c r="N35" s="5">
        <v>12785.34</v>
      </c>
      <c r="O35" s="5">
        <v>10170.19</v>
      </c>
      <c r="P35" s="11">
        <v>14342.659874999999</v>
      </c>
      <c r="Q35" s="38">
        <v>14342.66</v>
      </c>
      <c r="R35" s="38">
        <v>5401.13</v>
      </c>
      <c r="T35" s="11">
        <v>21977.815049999997</v>
      </c>
    </row>
    <row r="36" spans="1:20" x14ac:dyDescent="0.3">
      <c r="A36" s="4" t="s">
        <v>76</v>
      </c>
      <c r="B36" s="4" t="s">
        <v>21</v>
      </c>
      <c r="C36" s="5">
        <v>4486.83</v>
      </c>
      <c r="D36" s="5">
        <v>4486.83</v>
      </c>
      <c r="E36" s="5">
        <v>2894.15</v>
      </c>
      <c r="F36" s="5">
        <v>4331.38</v>
      </c>
      <c r="G36" s="49">
        <v>4259.2726528000003</v>
      </c>
      <c r="H36" s="5">
        <v>4259.2700000000004</v>
      </c>
      <c r="I36" s="5">
        <v>3735.5</v>
      </c>
      <c r="J36" s="49">
        <v>2870.99</v>
      </c>
      <c r="K36" s="5">
        <v>3639.89</v>
      </c>
      <c r="L36" s="5">
        <v>3639.89</v>
      </c>
      <c r="M36" s="49">
        <v>1153.19</v>
      </c>
      <c r="N36" s="5">
        <v>1153.19</v>
      </c>
      <c r="O36" s="5">
        <v>5156.12</v>
      </c>
      <c r="P36" s="11">
        <v>1874.8575000000001</v>
      </c>
      <c r="Q36" s="38">
        <v>1874.86</v>
      </c>
      <c r="R36" s="38">
        <v>2318.2800000000002</v>
      </c>
      <c r="T36" s="11">
        <v>12386.631599999997</v>
      </c>
    </row>
    <row r="37" spans="1:20" x14ac:dyDescent="0.3">
      <c r="A37" s="4" t="s">
        <v>77</v>
      </c>
      <c r="B37" s="4" t="s">
        <v>78</v>
      </c>
      <c r="C37" s="5">
        <v>0</v>
      </c>
      <c r="D37" s="5">
        <v>0</v>
      </c>
      <c r="E37" s="5">
        <v>0</v>
      </c>
      <c r="F37" s="5">
        <v>0</v>
      </c>
      <c r="G37" s="49">
        <v>0</v>
      </c>
      <c r="H37" s="5">
        <v>0</v>
      </c>
      <c r="I37" s="5">
        <v>0</v>
      </c>
      <c r="J37" s="49">
        <v>0</v>
      </c>
      <c r="K37" s="5">
        <v>14706.79</v>
      </c>
      <c r="L37" s="5">
        <v>14706.79</v>
      </c>
      <c r="M37" s="49">
        <v>0</v>
      </c>
      <c r="N37" s="5">
        <v>0</v>
      </c>
      <c r="O37" s="5">
        <v>0</v>
      </c>
      <c r="P37" s="5">
        <v>0</v>
      </c>
      <c r="Q37" s="38">
        <v>0</v>
      </c>
      <c r="R37" s="38">
        <v>0</v>
      </c>
      <c r="T37" s="11">
        <v>0</v>
      </c>
    </row>
    <row r="38" spans="1:20" x14ac:dyDescent="0.3">
      <c r="A38" s="4" t="s">
        <v>79</v>
      </c>
      <c r="B38" s="4" t="s">
        <v>23</v>
      </c>
      <c r="C38" s="5">
        <v>18312</v>
      </c>
      <c r="D38" s="5">
        <v>18312</v>
      </c>
      <c r="E38" s="5">
        <v>18312</v>
      </c>
      <c r="F38" s="5">
        <v>18433.330000000002</v>
      </c>
      <c r="G38" s="49">
        <v>39888</v>
      </c>
      <c r="H38" s="5">
        <v>39888</v>
      </c>
      <c r="I38" s="5">
        <v>27399</v>
      </c>
      <c r="J38" s="49">
        <v>19752</v>
      </c>
      <c r="K38" s="5">
        <v>22772.5</v>
      </c>
      <c r="L38" s="5">
        <v>22772.5</v>
      </c>
      <c r="M38" s="49">
        <v>10716</v>
      </c>
      <c r="N38" s="5">
        <v>10716</v>
      </c>
      <c r="O38" s="5">
        <v>1786</v>
      </c>
      <c r="P38" s="11">
        <v>8568</v>
      </c>
      <c r="Q38" s="38">
        <v>4248</v>
      </c>
      <c r="R38" s="38">
        <v>589</v>
      </c>
      <c r="T38" s="11">
        <v>12486</v>
      </c>
    </row>
    <row r="39" spans="1:20" x14ac:dyDescent="0.3">
      <c r="A39" s="4" t="s">
        <v>80</v>
      </c>
      <c r="B39" s="4" t="s">
        <v>25</v>
      </c>
      <c r="C39" s="5">
        <v>1664.28</v>
      </c>
      <c r="D39" s="5">
        <v>1664.28</v>
      </c>
      <c r="E39" s="5">
        <v>1692.56</v>
      </c>
      <c r="F39" s="5">
        <v>1692.6</v>
      </c>
      <c r="G39" s="49">
        <v>3035.8645504000001</v>
      </c>
      <c r="H39" s="5">
        <v>3034.99</v>
      </c>
      <c r="I39" s="5">
        <v>2109.38</v>
      </c>
      <c r="J39" s="49">
        <v>2046.34</v>
      </c>
      <c r="K39" s="5">
        <v>2739.39</v>
      </c>
      <c r="L39" s="5">
        <v>2739.39</v>
      </c>
      <c r="M39" s="49">
        <v>2239.52</v>
      </c>
      <c r="N39" s="5">
        <v>2239.52</v>
      </c>
      <c r="O39" s="5">
        <v>1802.72</v>
      </c>
      <c r="P39" s="11">
        <v>2512.3090500000003</v>
      </c>
      <c r="Q39" s="38">
        <v>2512.31</v>
      </c>
      <c r="R39" s="38">
        <v>1394.79</v>
      </c>
      <c r="T39" s="11">
        <v>2922.1983</v>
      </c>
    </row>
    <row r="40" spans="1:20" x14ac:dyDescent="0.3">
      <c r="A40" s="4" t="s">
        <v>81</v>
      </c>
      <c r="B40" s="4" t="s">
        <v>27</v>
      </c>
      <c r="C40" s="5">
        <v>180.04</v>
      </c>
      <c r="D40" s="5">
        <v>180.04</v>
      </c>
      <c r="E40" s="5">
        <v>97.6</v>
      </c>
      <c r="F40" s="5">
        <v>27.4</v>
      </c>
      <c r="G40" s="49">
        <v>35.200000000000003</v>
      </c>
      <c r="H40" s="5">
        <v>244.24</v>
      </c>
      <c r="I40" s="5">
        <v>244.24</v>
      </c>
      <c r="J40" s="49">
        <v>252.8</v>
      </c>
      <c r="K40" s="5">
        <v>843.94</v>
      </c>
      <c r="L40" s="5">
        <v>843.94</v>
      </c>
      <c r="M40" s="49">
        <v>228.8</v>
      </c>
      <c r="N40" s="5">
        <v>228.8</v>
      </c>
      <c r="O40" s="5">
        <v>177.34</v>
      </c>
      <c r="P40" s="11">
        <v>212.8</v>
      </c>
      <c r="Q40" s="38">
        <v>212.8</v>
      </c>
      <c r="R40" s="38">
        <v>0</v>
      </c>
      <c r="T40" s="11">
        <v>464</v>
      </c>
    </row>
    <row r="41" spans="1:20" x14ac:dyDescent="0.3">
      <c r="A41" s="4" t="s">
        <v>82</v>
      </c>
      <c r="B41" s="4" t="s">
        <v>29</v>
      </c>
      <c r="C41" s="5">
        <v>117.28</v>
      </c>
      <c r="D41" s="5">
        <v>117.28</v>
      </c>
      <c r="E41" s="5">
        <v>100.06</v>
      </c>
      <c r="F41" s="5">
        <v>50.52</v>
      </c>
      <c r="G41" s="49">
        <v>58.83</v>
      </c>
      <c r="H41" s="5">
        <v>59.67</v>
      </c>
      <c r="I41" s="5">
        <v>59.67</v>
      </c>
      <c r="J41" s="49">
        <v>59.67</v>
      </c>
      <c r="K41" s="5">
        <v>48.84</v>
      </c>
      <c r="L41" s="5">
        <v>48.84</v>
      </c>
      <c r="M41" s="49">
        <v>56</v>
      </c>
      <c r="N41" s="5">
        <v>56</v>
      </c>
      <c r="O41" s="5">
        <v>55.09</v>
      </c>
      <c r="P41" s="11">
        <v>56</v>
      </c>
      <c r="Q41" s="38">
        <v>56</v>
      </c>
      <c r="R41" s="38">
        <v>59.71</v>
      </c>
      <c r="T41" s="11">
        <v>189</v>
      </c>
    </row>
    <row r="42" spans="1:20" x14ac:dyDescent="0.3">
      <c r="A42" s="4" t="s">
        <v>83</v>
      </c>
      <c r="B42" s="4" t="s">
        <v>31</v>
      </c>
      <c r="C42" s="5">
        <v>533.54</v>
      </c>
      <c r="D42" s="5">
        <v>533.54</v>
      </c>
      <c r="E42" s="5">
        <v>930.26</v>
      </c>
      <c r="F42" s="5">
        <v>620.16</v>
      </c>
      <c r="G42" s="49">
        <v>1880.4235648000001</v>
      </c>
      <c r="H42" s="5">
        <v>1880.42</v>
      </c>
      <c r="I42" s="5">
        <v>1306.5</v>
      </c>
      <c r="J42" s="49">
        <v>1267.51</v>
      </c>
      <c r="K42" s="5">
        <v>1696.88</v>
      </c>
      <c r="L42" s="5">
        <v>1696.88</v>
      </c>
      <c r="M42" s="49">
        <v>1420.59</v>
      </c>
      <c r="N42" s="5">
        <v>1420.59</v>
      </c>
      <c r="O42" s="5">
        <v>1143.76</v>
      </c>
      <c r="P42" s="11">
        <v>1593.6288750000001</v>
      </c>
      <c r="Q42" s="38">
        <v>1593.63</v>
      </c>
      <c r="R42" s="38">
        <v>884.71</v>
      </c>
      <c r="T42" s="11">
        <v>1613.7513000000001</v>
      </c>
    </row>
    <row r="43" spans="1:20" x14ac:dyDescent="0.3">
      <c r="A43" s="4" t="s">
        <v>84</v>
      </c>
      <c r="B43" s="4" t="s">
        <v>85</v>
      </c>
      <c r="C43" s="5">
        <v>2219.8200000000002</v>
      </c>
      <c r="D43" s="5">
        <v>2219.8200000000002</v>
      </c>
      <c r="E43" s="5">
        <v>3050</v>
      </c>
      <c r="F43" s="5">
        <v>3050</v>
      </c>
      <c r="G43" s="49">
        <v>3200</v>
      </c>
      <c r="H43" s="5">
        <v>3200</v>
      </c>
      <c r="I43" s="5">
        <v>3100</v>
      </c>
      <c r="J43" s="49">
        <v>3150</v>
      </c>
      <c r="K43" s="5">
        <v>3150</v>
      </c>
      <c r="L43" s="5">
        <v>3150</v>
      </c>
      <c r="M43" s="49">
        <v>0</v>
      </c>
      <c r="N43" s="5">
        <v>0</v>
      </c>
      <c r="O43" s="5">
        <v>0</v>
      </c>
      <c r="P43" s="5">
        <v>0</v>
      </c>
      <c r="Q43" s="38">
        <v>0</v>
      </c>
      <c r="R43" s="38">
        <v>0</v>
      </c>
      <c r="T43" s="11">
        <v>0</v>
      </c>
    </row>
    <row r="44" spans="1:20" x14ac:dyDescent="0.3">
      <c r="A44" s="4" t="s">
        <v>86</v>
      </c>
      <c r="B44" s="4" t="s">
        <v>87</v>
      </c>
      <c r="C44" s="5">
        <v>0</v>
      </c>
      <c r="D44" s="5">
        <v>0</v>
      </c>
      <c r="E44" s="5">
        <v>0</v>
      </c>
      <c r="F44" s="5">
        <v>0</v>
      </c>
      <c r="G44" s="49">
        <v>0</v>
      </c>
      <c r="H44" s="5">
        <v>1887.44</v>
      </c>
      <c r="I44" s="5">
        <v>1887.44</v>
      </c>
      <c r="J44" s="49">
        <v>0</v>
      </c>
      <c r="K44" s="5">
        <v>0</v>
      </c>
      <c r="L44" s="5">
        <v>0</v>
      </c>
      <c r="M44" s="49">
        <v>0</v>
      </c>
      <c r="N44" s="5">
        <v>0</v>
      </c>
      <c r="O44" s="5">
        <v>0</v>
      </c>
      <c r="P44" s="5">
        <v>0</v>
      </c>
      <c r="Q44" s="38">
        <v>0</v>
      </c>
      <c r="R44" s="38">
        <v>0</v>
      </c>
      <c r="T44" s="11">
        <v>0</v>
      </c>
    </row>
    <row r="45" spans="1:20" x14ac:dyDescent="0.3">
      <c r="A45" s="4" t="s">
        <v>88</v>
      </c>
      <c r="B45" s="4" t="s">
        <v>89</v>
      </c>
      <c r="C45" s="5">
        <v>50004</v>
      </c>
      <c r="D45" s="5">
        <v>50004</v>
      </c>
      <c r="E45" s="5">
        <v>50004</v>
      </c>
      <c r="F45" s="5">
        <v>50004</v>
      </c>
      <c r="G45" s="49">
        <v>50002</v>
      </c>
      <c r="H45" s="5">
        <v>83002</v>
      </c>
      <c r="I45" s="5">
        <v>50057.53</v>
      </c>
      <c r="J45" s="49">
        <v>60000</v>
      </c>
      <c r="K45" s="5">
        <v>95592.34</v>
      </c>
      <c r="L45" s="5">
        <v>95592.34</v>
      </c>
      <c r="M45" s="49">
        <v>0</v>
      </c>
      <c r="N45" s="5">
        <v>86848.75</v>
      </c>
      <c r="O45" s="5">
        <v>86899.75</v>
      </c>
      <c r="P45" s="5">
        <v>75000</v>
      </c>
      <c r="Q45" s="38">
        <v>75000</v>
      </c>
      <c r="R45" s="38">
        <v>39946.230000000003</v>
      </c>
      <c r="T45" s="11">
        <v>60000</v>
      </c>
    </row>
    <row r="46" spans="1:20" x14ac:dyDescent="0.3">
      <c r="A46" s="4" t="s">
        <v>90</v>
      </c>
      <c r="B46" s="4" t="s">
        <v>91</v>
      </c>
      <c r="C46" s="5">
        <v>0</v>
      </c>
      <c r="D46" s="5">
        <v>0</v>
      </c>
      <c r="E46" s="5">
        <v>625</v>
      </c>
      <c r="F46" s="5">
        <v>625</v>
      </c>
      <c r="G46" s="49">
        <v>0</v>
      </c>
      <c r="H46" s="5">
        <v>0</v>
      </c>
      <c r="I46" s="5">
        <v>0</v>
      </c>
      <c r="J46" s="49">
        <v>0</v>
      </c>
      <c r="K46" s="5">
        <v>29000</v>
      </c>
      <c r="L46" s="5">
        <v>10991.79</v>
      </c>
      <c r="M46" s="49">
        <v>0</v>
      </c>
      <c r="N46" s="5">
        <v>0</v>
      </c>
      <c r="O46" s="5">
        <v>0</v>
      </c>
      <c r="P46" s="5">
        <v>0</v>
      </c>
      <c r="Q46" s="38">
        <v>0</v>
      </c>
      <c r="R46" s="38">
        <v>0</v>
      </c>
      <c r="T46" s="11">
        <v>0</v>
      </c>
    </row>
    <row r="47" spans="1:20" x14ac:dyDescent="0.3">
      <c r="A47" s="4" t="s">
        <v>92</v>
      </c>
      <c r="B47" s="4" t="s">
        <v>93</v>
      </c>
      <c r="C47" s="5">
        <v>1366.65</v>
      </c>
      <c r="D47" s="5">
        <v>1366.65</v>
      </c>
      <c r="E47" s="5">
        <v>0</v>
      </c>
      <c r="F47" s="5">
        <v>0</v>
      </c>
      <c r="G47" s="49">
        <v>0</v>
      </c>
      <c r="H47" s="5">
        <v>0</v>
      </c>
      <c r="I47" s="5">
        <v>0</v>
      </c>
      <c r="J47" s="49">
        <v>0</v>
      </c>
      <c r="K47" s="5">
        <v>0</v>
      </c>
      <c r="L47" s="5">
        <v>0</v>
      </c>
      <c r="M47" s="49">
        <v>0</v>
      </c>
      <c r="N47" s="5">
        <v>0</v>
      </c>
      <c r="O47" s="5">
        <v>0</v>
      </c>
      <c r="P47" s="5">
        <v>0</v>
      </c>
      <c r="Q47" s="38">
        <v>0</v>
      </c>
      <c r="R47" s="38">
        <v>0</v>
      </c>
      <c r="T47" s="11">
        <v>0</v>
      </c>
    </row>
    <row r="48" spans="1:20" x14ac:dyDescent="0.3">
      <c r="A48" s="4" t="s">
        <v>1257</v>
      </c>
      <c r="B48" s="4" t="s">
        <v>1258</v>
      </c>
      <c r="C48" s="5"/>
      <c r="D48" s="5"/>
      <c r="E48" s="5"/>
      <c r="F48" s="5"/>
      <c r="G48" s="49"/>
      <c r="H48" s="5"/>
      <c r="I48" s="5">
        <v>0</v>
      </c>
      <c r="J48" s="49">
        <v>5000</v>
      </c>
      <c r="K48" s="5"/>
      <c r="L48" s="5"/>
      <c r="M48" s="49">
        <v>0</v>
      </c>
      <c r="N48" s="5">
        <v>0</v>
      </c>
      <c r="O48" s="5">
        <v>0</v>
      </c>
      <c r="P48" s="5">
        <v>0</v>
      </c>
      <c r="Q48" s="38">
        <v>0</v>
      </c>
      <c r="R48" s="38">
        <v>0</v>
      </c>
      <c r="T48" s="11">
        <v>0</v>
      </c>
    </row>
    <row r="49" spans="1:20" x14ac:dyDescent="0.3">
      <c r="A49" s="4" t="s">
        <v>94</v>
      </c>
      <c r="B49" s="4" t="s">
        <v>39</v>
      </c>
      <c r="C49" s="5">
        <v>2335.41</v>
      </c>
      <c r="D49" s="5">
        <v>2335.41</v>
      </c>
      <c r="E49" s="5">
        <v>4422.47</v>
      </c>
      <c r="F49" s="5">
        <v>4422.47</v>
      </c>
      <c r="G49" s="49">
        <v>3000</v>
      </c>
      <c r="H49" s="5">
        <v>3000</v>
      </c>
      <c r="I49" s="5">
        <v>2455.3200000000002</v>
      </c>
      <c r="J49" s="49">
        <v>3001.03</v>
      </c>
      <c r="K49" s="5">
        <v>2367.7800000000002</v>
      </c>
      <c r="L49" s="5">
        <v>2367.7800000000002</v>
      </c>
      <c r="M49" s="49">
        <v>0</v>
      </c>
      <c r="N49" s="5">
        <v>0</v>
      </c>
      <c r="O49" s="5">
        <v>0</v>
      </c>
      <c r="P49" s="5">
        <v>0</v>
      </c>
      <c r="Q49" s="38">
        <v>0</v>
      </c>
      <c r="R49" s="38">
        <v>0</v>
      </c>
      <c r="T49" s="11">
        <v>0</v>
      </c>
    </row>
    <row r="50" spans="1:20" x14ac:dyDescent="0.3">
      <c r="A50" s="4" t="s">
        <v>95</v>
      </c>
      <c r="B50" s="4" t="s">
        <v>96</v>
      </c>
      <c r="C50" s="5">
        <v>0</v>
      </c>
      <c r="D50" s="5">
        <v>0</v>
      </c>
      <c r="E50" s="5">
        <v>0</v>
      </c>
      <c r="F50" s="5">
        <v>0</v>
      </c>
      <c r="G50" s="49">
        <v>0</v>
      </c>
      <c r="H50" s="5">
        <v>2222.62</v>
      </c>
      <c r="I50" s="5">
        <v>2222.62</v>
      </c>
      <c r="J50" s="49">
        <v>0</v>
      </c>
      <c r="K50" s="5">
        <v>0</v>
      </c>
      <c r="L50" s="5">
        <v>0</v>
      </c>
      <c r="M50" s="49">
        <v>0</v>
      </c>
      <c r="N50" s="5">
        <v>0</v>
      </c>
      <c r="O50" s="5">
        <v>0</v>
      </c>
      <c r="P50" s="5">
        <v>0</v>
      </c>
      <c r="Q50" s="38">
        <v>0</v>
      </c>
      <c r="R50" s="38">
        <v>0</v>
      </c>
      <c r="T50" s="11">
        <v>0</v>
      </c>
    </row>
    <row r="51" spans="1:20" x14ac:dyDescent="0.3">
      <c r="A51" s="4" t="s">
        <v>97</v>
      </c>
      <c r="B51" s="4" t="s">
        <v>98</v>
      </c>
      <c r="C51" s="5">
        <v>2316</v>
      </c>
      <c r="D51" s="5">
        <v>2316</v>
      </c>
      <c r="E51" s="5">
        <v>2316</v>
      </c>
      <c r="F51" s="5">
        <v>2316</v>
      </c>
      <c r="G51" s="49">
        <v>2300</v>
      </c>
      <c r="H51" s="5">
        <v>2300</v>
      </c>
      <c r="I51" s="5">
        <v>1737</v>
      </c>
      <c r="J51" s="49">
        <v>2316</v>
      </c>
      <c r="K51" s="5">
        <v>3002.72</v>
      </c>
      <c r="L51" s="5">
        <v>3002.72</v>
      </c>
      <c r="M51" s="49">
        <v>0</v>
      </c>
      <c r="N51" s="5">
        <v>0</v>
      </c>
      <c r="O51" s="5">
        <v>0</v>
      </c>
      <c r="P51" s="5">
        <v>0</v>
      </c>
      <c r="Q51" s="38">
        <v>0</v>
      </c>
      <c r="R51" s="38">
        <v>0</v>
      </c>
      <c r="T51" s="11">
        <v>0</v>
      </c>
    </row>
    <row r="52" spans="1:20" x14ac:dyDescent="0.3">
      <c r="A52" s="4" t="s">
        <v>99</v>
      </c>
      <c r="B52" s="4" t="s">
        <v>100</v>
      </c>
      <c r="C52" s="5">
        <v>0</v>
      </c>
      <c r="D52" s="5">
        <v>0</v>
      </c>
      <c r="E52" s="5">
        <v>0</v>
      </c>
      <c r="F52" s="5">
        <v>0</v>
      </c>
      <c r="G52" s="49">
        <v>0</v>
      </c>
      <c r="H52" s="5">
        <v>7631.25</v>
      </c>
      <c r="I52" s="5">
        <v>7631.25</v>
      </c>
      <c r="J52" s="49">
        <v>0</v>
      </c>
      <c r="K52" s="5">
        <v>0</v>
      </c>
      <c r="L52" s="5">
        <v>0</v>
      </c>
      <c r="M52" s="49">
        <v>0</v>
      </c>
      <c r="N52" s="5">
        <v>0</v>
      </c>
      <c r="O52" s="5">
        <v>0</v>
      </c>
      <c r="P52" s="5">
        <v>0</v>
      </c>
      <c r="Q52" s="38">
        <v>0</v>
      </c>
      <c r="R52" s="38">
        <v>0</v>
      </c>
      <c r="T52" s="11">
        <v>0</v>
      </c>
    </row>
    <row r="53" spans="1:20" x14ac:dyDescent="0.3">
      <c r="A53" s="4" t="s">
        <v>101</v>
      </c>
      <c r="B53" s="4" t="s">
        <v>41</v>
      </c>
      <c r="C53" s="5">
        <v>0</v>
      </c>
      <c r="D53" s="5">
        <v>0</v>
      </c>
      <c r="E53" s="5">
        <v>3.32</v>
      </c>
      <c r="F53" s="5">
        <v>0</v>
      </c>
      <c r="G53" s="49">
        <v>100</v>
      </c>
      <c r="H53" s="5">
        <v>100</v>
      </c>
      <c r="I53" s="5">
        <v>82.97</v>
      </c>
      <c r="J53" s="49">
        <v>100</v>
      </c>
      <c r="K53" s="5">
        <v>0</v>
      </c>
      <c r="L53" s="5">
        <v>0</v>
      </c>
      <c r="M53" s="49">
        <v>0</v>
      </c>
      <c r="N53" s="5">
        <v>0</v>
      </c>
      <c r="O53" s="5">
        <v>160</v>
      </c>
      <c r="P53" s="5">
        <v>0</v>
      </c>
      <c r="Q53" s="38">
        <v>0</v>
      </c>
      <c r="R53" s="38">
        <v>617.77</v>
      </c>
      <c r="T53" s="11">
        <v>665</v>
      </c>
    </row>
    <row r="54" spans="1:20" x14ac:dyDescent="0.3">
      <c r="A54" s="4" t="s">
        <v>102</v>
      </c>
      <c r="B54" s="4" t="s">
        <v>43</v>
      </c>
      <c r="C54" s="5">
        <v>526.4</v>
      </c>
      <c r="D54" s="5">
        <v>526.4</v>
      </c>
      <c r="E54" s="5">
        <v>284.8</v>
      </c>
      <c r="F54" s="5">
        <v>284.8</v>
      </c>
      <c r="G54" s="49">
        <v>500</v>
      </c>
      <c r="H54" s="5">
        <v>350</v>
      </c>
      <c r="I54" s="5">
        <v>0</v>
      </c>
      <c r="J54" s="49">
        <v>200</v>
      </c>
      <c r="K54" s="5">
        <v>1450</v>
      </c>
      <c r="L54" s="5">
        <v>1450</v>
      </c>
      <c r="M54" s="49">
        <v>0</v>
      </c>
      <c r="N54" s="5">
        <v>0</v>
      </c>
      <c r="O54" s="5">
        <v>0</v>
      </c>
      <c r="P54" s="5">
        <v>0</v>
      </c>
      <c r="Q54" s="38">
        <v>0</v>
      </c>
      <c r="R54" s="38">
        <v>550</v>
      </c>
      <c r="T54" s="11">
        <v>570</v>
      </c>
    </row>
    <row r="55" spans="1:20" x14ac:dyDescent="0.3">
      <c r="A55" s="4" t="s">
        <v>103</v>
      </c>
      <c r="B55" s="4" t="s">
        <v>104</v>
      </c>
      <c r="C55" s="5">
        <v>7706.22</v>
      </c>
      <c r="D55" s="5">
        <v>7006.22</v>
      </c>
      <c r="E55" s="5">
        <v>10155.25</v>
      </c>
      <c r="F55" s="5">
        <v>6839.97</v>
      </c>
      <c r="G55" s="49">
        <v>5000</v>
      </c>
      <c r="H55" s="5">
        <v>5601</v>
      </c>
      <c r="I55" s="5">
        <v>5578.52</v>
      </c>
      <c r="J55" s="49">
        <v>10725</v>
      </c>
      <c r="K55" s="5">
        <v>5107.8</v>
      </c>
      <c r="L55" s="5">
        <v>5107.8</v>
      </c>
      <c r="M55" s="49">
        <v>0</v>
      </c>
      <c r="N55" s="5">
        <v>0</v>
      </c>
      <c r="O55" s="5">
        <v>-68.650000000000006</v>
      </c>
      <c r="P55" s="5">
        <v>0</v>
      </c>
      <c r="Q55" s="38">
        <v>0</v>
      </c>
      <c r="R55" s="38">
        <v>0</v>
      </c>
      <c r="T55" s="11">
        <v>0</v>
      </c>
    </row>
    <row r="56" spans="1:20" x14ac:dyDescent="0.3">
      <c r="A56" s="4" t="s">
        <v>105</v>
      </c>
      <c r="B56" s="4" t="s">
        <v>106</v>
      </c>
      <c r="C56" s="5">
        <v>1804</v>
      </c>
      <c r="D56" s="5">
        <v>1804</v>
      </c>
      <c r="E56" s="5">
        <v>5412</v>
      </c>
      <c r="F56" s="5">
        <v>5412</v>
      </c>
      <c r="G56" s="49">
        <v>3608</v>
      </c>
      <c r="H56" s="5">
        <v>3608</v>
      </c>
      <c r="I56" s="5">
        <v>3608</v>
      </c>
      <c r="J56" s="49">
        <v>3644.08</v>
      </c>
      <c r="K56" s="5">
        <v>3608</v>
      </c>
      <c r="L56" s="5">
        <v>3608</v>
      </c>
      <c r="M56" s="49">
        <v>0</v>
      </c>
      <c r="N56" s="5">
        <v>0</v>
      </c>
      <c r="O56" s="5">
        <v>0</v>
      </c>
      <c r="P56" s="5">
        <v>0</v>
      </c>
      <c r="Q56" s="38">
        <v>0</v>
      </c>
      <c r="R56" s="38">
        <v>0</v>
      </c>
      <c r="T56" s="11">
        <v>0</v>
      </c>
    </row>
    <row r="57" spans="1:20" x14ac:dyDescent="0.3">
      <c r="A57" s="4" t="s">
        <v>107</v>
      </c>
      <c r="B57" s="4" t="s">
        <v>108</v>
      </c>
      <c r="C57" s="5">
        <v>9320.4599999999991</v>
      </c>
      <c r="D57" s="5">
        <v>9320.4599999999991</v>
      </c>
      <c r="E57" s="5">
        <v>10551.6</v>
      </c>
      <c r="F57" s="5">
        <v>10551.6</v>
      </c>
      <c r="G57" s="49">
        <v>10250</v>
      </c>
      <c r="H57" s="5">
        <v>10960</v>
      </c>
      <c r="I57" s="5">
        <v>10960</v>
      </c>
      <c r="J57" s="49">
        <v>10960</v>
      </c>
      <c r="K57" s="5">
        <v>10798</v>
      </c>
      <c r="L57" s="5">
        <v>10798</v>
      </c>
      <c r="M57" s="49">
        <v>0</v>
      </c>
      <c r="N57" s="5">
        <v>0</v>
      </c>
      <c r="O57" s="5">
        <v>0</v>
      </c>
      <c r="P57" s="5">
        <v>0</v>
      </c>
      <c r="Q57" s="38">
        <v>0</v>
      </c>
      <c r="R57" s="38">
        <v>0</v>
      </c>
      <c r="T57" s="11">
        <v>0</v>
      </c>
    </row>
    <row r="58" spans="1:20" x14ac:dyDescent="0.3">
      <c r="A58" s="4" t="s">
        <v>109</v>
      </c>
      <c r="B58" s="4" t="s">
        <v>45</v>
      </c>
      <c r="C58" s="5">
        <v>3136.79</v>
      </c>
      <c r="D58" s="5">
        <v>3136.79</v>
      </c>
      <c r="E58" s="5">
        <v>3326.47</v>
      </c>
      <c r="F58" s="5">
        <v>842.47</v>
      </c>
      <c r="G58" s="49">
        <v>300</v>
      </c>
      <c r="H58" s="5">
        <v>300</v>
      </c>
      <c r="I58" s="5">
        <v>226.52</v>
      </c>
      <c r="J58" s="49">
        <v>202.64</v>
      </c>
      <c r="K58" s="5">
        <v>33</v>
      </c>
      <c r="L58" s="5">
        <v>33</v>
      </c>
      <c r="M58" s="49">
        <v>0</v>
      </c>
      <c r="N58" s="5">
        <v>0</v>
      </c>
      <c r="O58" s="5">
        <v>0</v>
      </c>
      <c r="P58" s="5">
        <v>0</v>
      </c>
      <c r="Q58" s="38">
        <v>0</v>
      </c>
      <c r="R58" s="38">
        <v>0</v>
      </c>
      <c r="T58" s="11">
        <v>0</v>
      </c>
    </row>
    <row r="59" spans="1:20" x14ac:dyDescent="0.3">
      <c r="A59" s="4" t="s">
        <v>110</v>
      </c>
      <c r="B59" s="4" t="s">
        <v>47</v>
      </c>
      <c r="C59" s="5">
        <v>24170.9</v>
      </c>
      <c r="D59" s="5">
        <v>24170.9</v>
      </c>
      <c r="E59" s="5">
        <v>24861</v>
      </c>
      <c r="F59" s="5">
        <v>24849.88</v>
      </c>
      <c r="G59" s="49">
        <v>24000</v>
      </c>
      <c r="H59" s="5">
        <v>18434.84</v>
      </c>
      <c r="I59" s="5">
        <v>9463.09</v>
      </c>
      <c r="J59" s="49">
        <v>11095</v>
      </c>
      <c r="K59" s="5">
        <v>8125.29</v>
      </c>
      <c r="L59" s="5">
        <v>8125.29</v>
      </c>
      <c r="M59" s="49">
        <v>0</v>
      </c>
      <c r="N59" s="5">
        <v>0</v>
      </c>
      <c r="O59" s="5">
        <v>-47.12</v>
      </c>
      <c r="P59" s="5">
        <v>0</v>
      </c>
      <c r="Q59" s="38">
        <v>0</v>
      </c>
      <c r="R59" s="38">
        <v>0</v>
      </c>
      <c r="T59" s="11">
        <v>0</v>
      </c>
    </row>
    <row r="60" spans="1:20" x14ac:dyDescent="0.3">
      <c r="A60" s="4" t="s">
        <v>111</v>
      </c>
      <c r="B60" s="4" t="s">
        <v>49</v>
      </c>
      <c r="C60" s="5">
        <v>105.68</v>
      </c>
      <c r="D60" s="5">
        <v>105.68</v>
      </c>
      <c r="E60" s="5">
        <v>581.97</v>
      </c>
      <c r="F60" s="5">
        <v>581.97</v>
      </c>
      <c r="G60" s="49">
        <v>525</v>
      </c>
      <c r="H60" s="5">
        <v>525</v>
      </c>
      <c r="I60" s="5">
        <v>135.59</v>
      </c>
      <c r="J60" s="49">
        <v>525</v>
      </c>
      <c r="K60" s="5">
        <v>572.16999999999996</v>
      </c>
      <c r="L60" s="5">
        <v>572.16999999999996</v>
      </c>
      <c r="M60" s="49">
        <v>250</v>
      </c>
      <c r="N60" s="5">
        <v>250</v>
      </c>
      <c r="O60" s="5">
        <v>343.13</v>
      </c>
      <c r="P60" s="5">
        <v>250</v>
      </c>
      <c r="Q60" s="38">
        <v>750</v>
      </c>
      <c r="R60" s="38">
        <v>333.79</v>
      </c>
      <c r="T60" s="11">
        <v>570</v>
      </c>
    </row>
    <row r="61" spans="1:20" x14ac:dyDescent="0.3">
      <c r="A61" s="4" t="s">
        <v>112</v>
      </c>
      <c r="B61" s="4" t="s">
        <v>113</v>
      </c>
      <c r="C61" s="5">
        <v>0</v>
      </c>
      <c r="D61" s="5">
        <v>0</v>
      </c>
      <c r="E61" s="5">
        <v>6</v>
      </c>
      <c r="F61" s="5">
        <v>6</v>
      </c>
      <c r="G61" s="49">
        <v>0</v>
      </c>
      <c r="H61" s="5">
        <v>0</v>
      </c>
      <c r="I61" s="5">
        <v>0</v>
      </c>
      <c r="J61" s="49">
        <v>0</v>
      </c>
      <c r="K61" s="5">
        <v>0</v>
      </c>
      <c r="L61" s="5">
        <v>0</v>
      </c>
      <c r="M61" s="49">
        <v>0</v>
      </c>
      <c r="N61" s="5">
        <v>0</v>
      </c>
      <c r="O61" s="5">
        <v>0</v>
      </c>
      <c r="P61" s="5">
        <v>0</v>
      </c>
      <c r="Q61" s="11">
        <v>0</v>
      </c>
      <c r="R61" s="11">
        <v>0</v>
      </c>
      <c r="T61" s="11">
        <v>0</v>
      </c>
    </row>
    <row r="62" spans="1:20" x14ac:dyDescent="0.3">
      <c r="A62" s="4" t="s">
        <v>114</v>
      </c>
      <c r="B62" s="4" t="s">
        <v>51</v>
      </c>
      <c r="C62" s="5">
        <v>0</v>
      </c>
      <c r="D62" s="5">
        <v>0</v>
      </c>
      <c r="E62" s="5">
        <v>87.75</v>
      </c>
      <c r="F62" s="5">
        <v>87.75</v>
      </c>
      <c r="G62" s="49">
        <v>70</v>
      </c>
      <c r="H62" s="5">
        <v>4840</v>
      </c>
      <c r="I62" s="5">
        <v>4600.33</v>
      </c>
      <c r="J62" s="49">
        <v>70</v>
      </c>
      <c r="K62" s="5">
        <v>9772.0499999999993</v>
      </c>
      <c r="L62" s="5">
        <v>9772.0499999999993</v>
      </c>
      <c r="M62" s="49">
        <v>6000</v>
      </c>
      <c r="N62" s="5">
        <v>6000</v>
      </c>
      <c r="O62" s="5">
        <v>11621.09</v>
      </c>
      <c r="P62" s="5">
        <v>3000</v>
      </c>
      <c r="Q62" s="38">
        <v>3000</v>
      </c>
      <c r="R62" s="38">
        <v>7749.2</v>
      </c>
      <c r="T62" s="11">
        <v>9000</v>
      </c>
    </row>
    <row r="63" spans="1:20" x14ac:dyDescent="0.3">
      <c r="A63" s="4" t="s">
        <v>115</v>
      </c>
      <c r="B63" s="4" t="s">
        <v>1259</v>
      </c>
      <c r="C63" s="5">
        <v>1495</v>
      </c>
      <c r="D63" s="5">
        <v>1495</v>
      </c>
      <c r="E63" s="5">
        <v>595</v>
      </c>
      <c r="F63" s="5">
        <v>595</v>
      </c>
      <c r="G63" s="49">
        <v>4000</v>
      </c>
      <c r="H63" s="5">
        <v>2625</v>
      </c>
      <c r="I63" s="5">
        <v>466</v>
      </c>
      <c r="J63" s="49">
        <v>3500</v>
      </c>
      <c r="K63" s="5">
        <v>2248.8200000000002</v>
      </c>
      <c r="L63" s="5">
        <v>2248.8200000000002</v>
      </c>
      <c r="M63" s="49">
        <v>5000</v>
      </c>
      <c r="N63" s="5">
        <v>5000</v>
      </c>
      <c r="O63" s="5">
        <v>1844.83</v>
      </c>
      <c r="P63" s="5">
        <v>3500</v>
      </c>
      <c r="Q63" s="38">
        <v>3500</v>
      </c>
      <c r="R63" s="38">
        <v>677</v>
      </c>
      <c r="T63" s="11">
        <v>3325</v>
      </c>
    </row>
    <row r="64" spans="1:20" x14ac:dyDescent="0.3">
      <c r="A64" s="4" t="s">
        <v>116</v>
      </c>
      <c r="B64" s="4" t="s">
        <v>117</v>
      </c>
      <c r="C64" s="5">
        <v>1034.7</v>
      </c>
      <c r="D64" s="5">
        <v>1034.7</v>
      </c>
      <c r="E64" s="5">
        <v>0</v>
      </c>
      <c r="F64" s="5">
        <v>0</v>
      </c>
      <c r="G64" s="49">
        <v>600</v>
      </c>
      <c r="H64" s="5">
        <v>0</v>
      </c>
      <c r="I64" s="5">
        <v>0</v>
      </c>
      <c r="J64" s="49">
        <v>0</v>
      </c>
      <c r="K64" s="5">
        <v>0</v>
      </c>
      <c r="L64" s="5">
        <v>0</v>
      </c>
      <c r="M64" s="49">
        <v>0</v>
      </c>
      <c r="N64" s="5">
        <v>0</v>
      </c>
      <c r="O64" s="5">
        <v>0</v>
      </c>
      <c r="P64" s="5">
        <v>0</v>
      </c>
      <c r="Q64" s="11">
        <v>0</v>
      </c>
      <c r="R64" s="11">
        <v>0</v>
      </c>
      <c r="T64" s="11">
        <v>0</v>
      </c>
    </row>
    <row r="65" spans="1:20" x14ac:dyDescent="0.3">
      <c r="A65" s="4" t="s">
        <v>118</v>
      </c>
      <c r="B65" s="4" t="s">
        <v>119</v>
      </c>
      <c r="C65" s="5">
        <v>0</v>
      </c>
      <c r="D65" s="5">
        <v>0</v>
      </c>
      <c r="E65" s="5">
        <v>11993.02</v>
      </c>
      <c r="F65" s="5">
        <v>11993.02</v>
      </c>
      <c r="G65" s="49">
        <v>0</v>
      </c>
      <c r="H65" s="5">
        <v>0</v>
      </c>
      <c r="I65" s="5">
        <v>0</v>
      </c>
      <c r="J65" s="49">
        <v>0</v>
      </c>
      <c r="K65" s="5">
        <v>0</v>
      </c>
      <c r="L65" s="5">
        <v>0</v>
      </c>
      <c r="M65" s="49">
        <v>0</v>
      </c>
      <c r="N65" s="5">
        <v>0</v>
      </c>
      <c r="O65" s="5">
        <v>0</v>
      </c>
      <c r="P65" s="5">
        <v>0</v>
      </c>
      <c r="Q65" s="11">
        <v>0</v>
      </c>
      <c r="R65" s="11">
        <v>0</v>
      </c>
      <c r="T65" s="11">
        <v>0</v>
      </c>
    </row>
    <row r="66" spans="1:20" x14ac:dyDescent="0.3">
      <c r="A66" s="4" t="s">
        <v>120</v>
      </c>
      <c r="B66" s="4" t="s">
        <v>121</v>
      </c>
      <c r="C66" s="5">
        <v>568.1</v>
      </c>
      <c r="D66" s="5">
        <v>500</v>
      </c>
      <c r="E66" s="5">
        <v>500</v>
      </c>
      <c r="F66" s="5">
        <v>500</v>
      </c>
      <c r="G66" s="49">
        <v>500</v>
      </c>
      <c r="H66" s="5">
        <v>500</v>
      </c>
      <c r="I66" s="5">
        <v>500</v>
      </c>
      <c r="J66" s="49">
        <v>500</v>
      </c>
      <c r="K66" s="5">
        <v>0</v>
      </c>
      <c r="L66" s="5">
        <v>0</v>
      </c>
      <c r="M66" s="49">
        <v>0</v>
      </c>
      <c r="N66" s="5">
        <v>0</v>
      </c>
      <c r="O66" s="5">
        <v>0</v>
      </c>
      <c r="P66" s="5">
        <v>0</v>
      </c>
      <c r="Q66" s="11">
        <v>0</v>
      </c>
      <c r="R66" s="11">
        <v>0</v>
      </c>
      <c r="T66" s="11">
        <v>0</v>
      </c>
    </row>
    <row r="67" spans="1:20" x14ac:dyDescent="0.3">
      <c r="A67" s="4" t="s">
        <v>122</v>
      </c>
      <c r="B67" s="4" t="s">
        <v>55</v>
      </c>
      <c r="C67" s="5">
        <v>1185</v>
      </c>
      <c r="D67" s="5">
        <v>1185</v>
      </c>
      <c r="E67" s="5">
        <v>1300</v>
      </c>
      <c r="F67" s="5">
        <v>1300</v>
      </c>
      <c r="G67" s="49">
        <v>1200</v>
      </c>
      <c r="H67" s="5">
        <v>1200</v>
      </c>
      <c r="I67" s="5">
        <v>621.61</v>
      </c>
      <c r="J67" s="49">
        <v>1500</v>
      </c>
      <c r="K67" s="5">
        <v>1210</v>
      </c>
      <c r="L67" s="5">
        <v>1210</v>
      </c>
      <c r="M67" s="49">
        <v>2000</v>
      </c>
      <c r="N67" s="5">
        <v>2000</v>
      </c>
      <c r="O67" s="5">
        <v>1104.0999999999999</v>
      </c>
      <c r="P67" s="5">
        <v>2000</v>
      </c>
      <c r="Q67" s="38">
        <v>2000</v>
      </c>
      <c r="R67" s="38">
        <v>1437.9</v>
      </c>
      <c r="T67" s="11">
        <v>1900</v>
      </c>
    </row>
    <row r="68" spans="1:20" x14ac:dyDescent="0.3">
      <c r="A68" s="4" t="s">
        <v>123</v>
      </c>
      <c r="B68" s="4" t="s">
        <v>1256</v>
      </c>
      <c r="C68" s="5">
        <v>2087.1999999999998</v>
      </c>
      <c r="D68" s="5">
        <v>2087.1999999999998</v>
      </c>
      <c r="E68" s="5">
        <v>0</v>
      </c>
      <c r="F68" s="5">
        <v>0</v>
      </c>
      <c r="G68" s="49">
        <v>102719.58</v>
      </c>
      <c r="H68" s="5">
        <v>26010.52</v>
      </c>
      <c r="I68" s="5">
        <v>0</v>
      </c>
      <c r="J68" s="49">
        <v>56000.03</v>
      </c>
      <c r="K68" s="5">
        <v>18258.95</v>
      </c>
      <c r="L68" s="5">
        <v>0</v>
      </c>
      <c r="M68" s="49">
        <v>70818.41</v>
      </c>
      <c r="N68" s="5">
        <v>64409.83</v>
      </c>
      <c r="O68" s="5">
        <v>0</v>
      </c>
      <c r="P68" s="5">
        <v>87842.61</v>
      </c>
      <c r="Q68" s="38">
        <v>83967.61</v>
      </c>
      <c r="R68" s="38">
        <v>0</v>
      </c>
      <c r="T68" s="11">
        <v>48126.5</v>
      </c>
    </row>
    <row r="69" spans="1:20" x14ac:dyDescent="0.3">
      <c r="A69" s="4" t="s">
        <v>124</v>
      </c>
      <c r="B69" s="4" t="s">
        <v>125</v>
      </c>
      <c r="C69" s="5">
        <v>0</v>
      </c>
      <c r="D69" s="5">
        <v>0</v>
      </c>
      <c r="E69" s="5">
        <v>467806.76</v>
      </c>
      <c r="F69" s="5">
        <v>0</v>
      </c>
      <c r="G69" s="49">
        <v>0</v>
      </c>
      <c r="H69" s="5">
        <v>60000</v>
      </c>
      <c r="I69" s="5">
        <v>0</v>
      </c>
      <c r="J69" s="49">
        <v>0</v>
      </c>
      <c r="K69" s="5">
        <v>0</v>
      </c>
      <c r="L69" s="5">
        <v>0</v>
      </c>
      <c r="M69" s="49">
        <v>0</v>
      </c>
      <c r="N69" s="5">
        <v>0</v>
      </c>
      <c r="O69" s="5">
        <v>0</v>
      </c>
      <c r="P69" s="5">
        <v>0</v>
      </c>
      <c r="Q69" s="11">
        <v>0</v>
      </c>
      <c r="R69" s="11">
        <v>0</v>
      </c>
      <c r="T69" s="11">
        <v>0</v>
      </c>
    </row>
    <row r="70" spans="1:20" x14ac:dyDescent="0.3">
      <c r="A70" s="4" t="s">
        <v>126</v>
      </c>
      <c r="B70" s="4" t="s">
        <v>127</v>
      </c>
      <c r="C70" s="5">
        <v>112.33</v>
      </c>
      <c r="D70" s="5">
        <v>112.33</v>
      </c>
      <c r="E70" s="5">
        <v>112.7</v>
      </c>
      <c r="F70" s="5">
        <v>112.7</v>
      </c>
      <c r="G70" s="49">
        <v>115</v>
      </c>
      <c r="H70" s="5">
        <v>115</v>
      </c>
      <c r="I70" s="5">
        <v>114.3</v>
      </c>
      <c r="J70" s="49">
        <v>117.25</v>
      </c>
      <c r="K70" s="5">
        <v>156.94</v>
      </c>
      <c r="L70" s="5">
        <v>156.94</v>
      </c>
      <c r="M70" s="49">
        <v>0</v>
      </c>
      <c r="N70" s="5">
        <v>0</v>
      </c>
      <c r="O70" s="5">
        <v>0</v>
      </c>
      <c r="P70" s="5">
        <v>0</v>
      </c>
      <c r="Q70" s="11">
        <v>0</v>
      </c>
      <c r="R70" s="11">
        <v>0</v>
      </c>
      <c r="T70" s="11">
        <v>0</v>
      </c>
    </row>
    <row r="71" spans="1:20" x14ac:dyDescent="0.3">
      <c r="A71" s="4" t="s">
        <v>128</v>
      </c>
      <c r="B71" s="4" t="s">
        <v>59</v>
      </c>
      <c r="C71" s="5">
        <v>2115.58</v>
      </c>
      <c r="D71" s="5">
        <v>2115.58</v>
      </c>
      <c r="E71" s="5">
        <v>3104.19</v>
      </c>
      <c r="F71" s="5">
        <v>3104.19</v>
      </c>
      <c r="G71" s="49">
        <v>1800</v>
      </c>
      <c r="H71" s="5">
        <v>3325</v>
      </c>
      <c r="I71" s="5">
        <v>3054.97</v>
      </c>
      <c r="J71" s="49">
        <v>3090</v>
      </c>
      <c r="K71" s="5">
        <v>2171.21</v>
      </c>
      <c r="L71" s="5">
        <v>2171.21</v>
      </c>
      <c r="M71" s="49">
        <v>0</v>
      </c>
      <c r="N71" s="5">
        <v>0</v>
      </c>
      <c r="O71" s="5">
        <v>0</v>
      </c>
      <c r="P71" s="5">
        <v>0</v>
      </c>
      <c r="Q71" s="11">
        <v>0</v>
      </c>
      <c r="R71" s="11">
        <v>0</v>
      </c>
      <c r="T71" s="11">
        <v>0</v>
      </c>
    </row>
    <row r="72" spans="1:20" x14ac:dyDescent="0.3">
      <c r="A72" s="4" t="s">
        <v>129</v>
      </c>
      <c r="B72" s="4" t="s">
        <v>130</v>
      </c>
      <c r="C72" s="5">
        <v>100</v>
      </c>
      <c r="D72" s="5">
        <v>100</v>
      </c>
      <c r="E72" s="5">
        <v>0</v>
      </c>
      <c r="F72" s="5">
        <v>0</v>
      </c>
      <c r="G72" s="49">
        <v>0</v>
      </c>
      <c r="H72" s="5">
        <v>0</v>
      </c>
      <c r="I72" s="5">
        <v>0</v>
      </c>
      <c r="J72" s="49">
        <v>0</v>
      </c>
      <c r="K72" s="5">
        <v>793.97</v>
      </c>
      <c r="L72" s="5">
        <v>793.97</v>
      </c>
      <c r="M72" s="49">
        <v>1500</v>
      </c>
      <c r="N72" s="5">
        <v>1500</v>
      </c>
      <c r="O72" s="5">
        <v>-127.31</v>
      </c>
      <c r="P72" s="5">
        <v>1500</v>
      </c>
      <c r="Q72" s="38">
        <v>1000</v>
      </c>
      <c r="R72" s="38">
        <v>0</v>
      </c>
      <c r="T72" s="11">
        <v>800</v>
      </c>
    </row>
    <row r="73" spans="1:20" x14ac:dyDescent="0.3">
      <c r="A73" s="4" t="s">
        <v>131</v>
      </c>
      <c r="B73" s="4" t="s">
        <v>132</v>
      </c>
      <c r="C73" s="5">
        <v>0</v>
      </c>
      <c r="D73" s="5">
        <v>0</v>
      </c>
      <c r="E73" s="5">
        <v>0</v>
      </c>
      <c r="F73" s="5">
        <v>0</v>
      </c>
      <c r="G73" s="49">
        <v>0</v>
      </c>
      <c r="H73" s="5">
        <v>7000</v>
      </c>
      <c r="I73" s="5">
        <v>0</v>
      </c>
      <c r="J73" s="49">
        <v>0</v>
      </c>
      <c r="K73" s="5">
        <v>0</v>
      </c>
      <c r="L73" s="5">
        <v>0</v>
      </c>
      <c r="M73" s="49">
        <v>0</v>
      </c>
      <c r="N73" s="5">
        <v>0</v>
      </c>
      <c r="O73" s="5">
        <v>0</v>
      </c>
      <c r="P73" s="5">
        <v>0</v>
      </c>
      <c r="Q73" s="11">
        <v>0</v>
      </c>
      <c r="R73" s="11">
        <v>0</v>
      </c>
      <c r="T73" s="11">
        <v>0</v>
      </c>
    </row>
    <row r="74" spans="1:20" x14ac:dyDescent="0.3">
      <c r="A74" s="4" t="s">
        <v>133</v>
      </c>
      <c r="B74" s="4" t="s">
        <v>65</v>
      </c>
      <c r="C74" s="5">
        <v>0</v>
      </c>
      <c r="D74" s="5">
        <v>0</v>
      </c>
      <c r="E74" s="5">
        <v>5781.52</v>
      </c>
      <c r="F74" s="5">
        <v>5781.52</v>
      </c>
      <c r="G74" s="49">
        <v>0</v>
      </c>
      <c r="H74" s="5">
        <v>3935.82</v>
      </c>
      <c r="I74" s="5">
        <v>3935.82</v>
      </c>
      <c r="J74" s="49">
        <v>0</v>
      </c>
      <c r="K74" s="5">
        <v>0</v>
      </c>
      <c r="L74" s="5">
        <v>0</v>
      </c>
      <c r="M74" s="49">
        <v>0</v>
      </c>
      <c r="N74" s="5">
        <v>0</v>
      </c>
      <c r="O74" s="5">
        <v>0</v>
      </c>
      <c r="P74" s="5">
        <v>0</v>
      </c>
      <c r="Q74" s="38">
        <v>0</v>
      </c>
      <c r="R74" s="38">
        <v>49.99</v>
      </c>
      <c r="T74" s="11">
        <v>0</v>
      </c>
    </row>
    <row r="75" spans="1:20" x14ac:dyDescent="0.3">
      <c r="A75" s="1" t="s">
        <v>10</v>
      </c>
      <c r="B75" s="1" t="s">
        <v>134</v>
      </c>
      <c r="C75" s="6">
        <f>SUM(C31:C74)</f>
        <v>286586.51</v>
      </c>
      <c r="D75" s="6">
        <f t="shared" ref="D75:O75" si="1">SUM(D31:D74)</f>
        <v>288294.92000000004</v>
      </c>
      <c r="E75" s="6">
        <f t="shared" si="1"/>
        <v>782697.3899999999</v>
      </c>
      <c r="F75" s="6">
        <f t="shared" si="1"/>
        <v>311701.13000000006</v>
      </c>
      <c r="G75" s="6">
        <f>SUM(G31:G74)</f>
        <v>519107.94155200006</v>
      </c>
      <c r="H75" s="6">
        <f t="shared" si="1"/>
        <v>537386.3899999999</v>
      </c>
      <c r="I75" s="6">
        <f t="shared" si="1"/>
        <v>374759.30000000005</v>
      </c>
      <c r="J75" s="6">
        <f>SUM(J31:J74)</f>
        <v>380549.60000000009</v>
      </c>
      <c r="K75" s="6">
        <f t="shared" si="1"/>
        <v>486096.44000000006</v>
      </c>
      <c r="L75" s="6">
        <f t="shared" si="1"/>
        <v>449784.28</v>
      </c>
      <c r="M75" s="6">
        <f>SUM(M31:M74)</f>
        <v>281296.44999999995</v>
      </c>
      <c r="N75" s="6">
        <f t="shared" si="1"/>
        <v>354387.87</v>
      </c>
      <c r="O75" s="6">
        <f t="shared" si="1"/>
        <v>254882.46000000002</v>
      </c>
      <c r="P75" s="6">
        <v>389738.6153</v>
      </c>
      <c r="Q75" s="6">
        <v>381543.62</v>
      </c>
      <c r="R75" s="6">
        <v>131427.35</v>
      </c>
      <c r="T75" s="6">
        <v>464287.59625</v>
      </c>
    </row>
    <row r="76" spans="1:20" x14ac:dyDescent="0.3">
      <c r="A76" s="4" t="s">
        <v>135</v>
      </c>
      <c r="B76" s="4" t="s">
        <v>136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T76" s="11"/>
    </row>
    <row r="77" spans="1:20" x14ac:dyDescent="0.3">
      <c r="A77" s="4" t="s">
        <v>137</v>
      </c>
      <c r="B77" s="4" t="s">
        <v>138</v>
      </c>
      <c r="C77" s="5">
        <v>0</v>
      </c>
      <c r="D77" s="5">
        <v>0</v>
      </c>
      <c r="E77" s="5">
        <v>0</v>
      </c>
      <c r="F77" s="5">
        <v>0</v>
      </c>
      <c r="G77" s="49">
        <v>0</v>
      </c>
      <c r="H77" s="5">
        <v>29014.76</v>
      </c>
      <c r="I77" s="5">
        <v>0</v>
      </c>
      <c r="J77" s="49">
        <v>0</v>
      </c>
      <c r="K77" s="5">
        <v>0</v>
      </c>
      <c r="L77" s="5">
        <v>0</v>
      </c>
      <c r="M77" s="49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T77" s="11">
        <v>0</v>
      </c>
    </row>
    <row r="78" spans="1:20" x14ac:dyDescent="0.3">
      <c r="A78" s="1" t="s">
        <v>10</v>
      </c>
      <c r="B78" s="1" t="s">
        <v>139</v>
      </c>
      <c r="C78" s="6">
        <f>SUM(C76:C77)</f>
        <v>0</v>
      </c>
      <c r="D78" s="6">
        <f t="shared" ref="D78:O78" si="2">SUM(D76:D77)</f>
        <v>0</v>
      </c>
      <c r="E78" s="6">
        <f t="shared" si="2"/>
        <v>0</v>
      </c>
      <c r="F78" s="6">
        <f t="shared" si="2"/>
        <v>0</v>
      </c>
      <c r="G78" s="6">
        <f>SUM(G77)</f>
        <v>0</v>
      </c>
      <c r="H78" s="6">
        <f t="shared" si="2"/>
        <v>29014.76</v>
      </c>
      <c r="I78" s="6">
        <f t="shared" si="2"/>
        <v>0</v>
      </c>
      <c r="J78" s="6">
        <f>SUM(J77)</f>
        <v>0</v>
      </c>
      <c r="K78" s="6">
        <f t="shared" si="2"/>
        <v>0</v>
      </c>
      <c r="L78" s="6">
        <f t="shared" si="2"/>
        <v>0</v>
      </c>
      <c r="M78" s="6">
        <f>SUM(M77)</f>
        <v>0</v>
      </c>
      <c r="N78" s="6">
        <f t="shared" si="2"/>
        <v>0</v>
      </c>
      <c r="O78" s="6">
        <f t="shared" si="2"/>
        <v>0</v>
      </c>
      <c r="P78" s="6">
        <v>0</v>
      </c>
      <c r="Q78" s="6">
        <v>0</v>
      </c>
      <c r="R78" s="6">
        <v>0</v>
      </c>
      <c r="T78" s="6">
        <v>0</v>
      </c>
    </row>
    <row r="79" spans="1:20" x14ac:dyDescent="0.3">
      <c r="A79" s="4" t="s">
        <v>140</v>
      </c>
      <c r="B79" s="10" t="s">
        <v>141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Q79" s="5"/>
      <c r="R79" s="5"/>
      <c r="T79" s="11"/>
    </row>
    <row r="80" spans="1:20" x14ac:dyDescent="0.3">
      <c r="A80" s="4" t="s">
        <v>142</v>
      </c>
      <c r="B80" s="4" t="s">
        <v>70</v>
      </c>
      <c r="C80" s="5">
        <v>0</v>
      </c>
      <c r="D80" s="5">
        <v>0</v>
      </c>
      <c r="E80" s="5">
        <v>0</v>
      </c>
      <c r="F80" s="5">
        <v>0</v>
      </c>
      <c r="G80" s="49">
        <v>0</v>
      </c>
      <c r="H80" s="5">
        <v>0</v>
      </c>
      <c r="I80" s="5">
        <v>0</v>
      </c>
      <c r="J80" s="49">
        <v>0</v>
      </c>
      <c r="K80" s="5">
        <v>0</v>
      </c>
      <c r="L80" s="5">
        <v>0</v>
      </c>
      <c r="M80" s="49">
        <v>85000</v>
      </c>
      <c r="N80" s="5">
        <v>22436.14</v>
      </c>
      <c r="O80" s="5">
        <v>22436.14</v>
      </c>
      <c r="P80" s="5">
        <v>0</v>
      </c>
      <c r="Q80" s="38">
        <v>0</v>
      </c>
      <c r="R80" s="38">
        <v>0</v>
      </c>
      <c r="T80" s="11">
        <v>0</v>
      </c>
    </row>
    <row r="81" spans="1:20" x14ac:dyDescent="0.3">
      <c r="A81" s="4" t="s">
        <v>143</v>
      </c>
      <c r="B81" s="4" t="s">
        <v>19</v>
      </c>
      <c r="C81" s="5">
        <v>0</v>
      </c>
      <c r="D81" s="5">
        <v>0</v>
      </c>
      <c r="E81" s="5">
        <v>0</v>
      </c>
      <c r="F81" s="5">
        <v>0</v>
      </c>
      <c r="G81" s="49">
        <v>0</v>
      </c>
      <c r="H81" s="5">
        <v>0</v>
      </c>
      <c r="I81" s="5">
        <v>0</v>
      </c>
      <c r="J81" s="49">
        <v>0</v>
      </c>
      <c r="K81" s="5">
        <v>0</v>
      </c>
      <c r="L81" s="5">
        <v>0</v>
      </c>
      <c r="M81" s="49">
        <v>6502.5</v>
      </c>
      <c r="N81" s="5">
        <v>1805.81</v>
      </c>
      <c r="O81" s="5">
        <v>1805.81</v>
      </c>
      <c r="P81" s="5">
        <v>0</v>
      </c>
      <c r="Q81" s="38">
        <v>0</v>
      </c>
      <c r="R81" s="38">
        <v>0</v>
      </c>
      <c r="T81" s="11">
        <v>0</v>
      </c>
    </row>
    <row r="82" spans="1:20" x14ac:dyDescent="0.3">
      <c r="A82" s="4" t="s">
        <v>144</v>
      </c>
      <c r="B82" s="4" t="s">
        <v>21</v>
      </c>
      <c r="C82" s="5">
        <v>0</v>
      </c>
      <c r="D82" s="5">
        <v>0</v>
      </c>
      <c r="E82" s="5">
        <v>0</v>
      </c>
      <c r="F82" s="5">
        <v>0</v>
      </c>
      <c r="G82" s="49">
        <v>0</v>
      </c>
      <c r="H82" s="5">
        <v>0</v>
      </c>
      <c r="I82" s="5">
        <v>0</v>
      </c>
      <c r="J82" s="49">
        <v>0</v>
      </c>
      <c r="K82" s="5">
        <v>0</v>
      </c>
      <c r="L82" s="5">
        <v>0</v>
      </c>
      <c r="M82" s="49">
        <v>586.5</v>
      </c>
      <c r="N82" s="5">
        <v>195</v>
      </c>
      <c r="O82" s="5">
        <v>195</v>
      </c>
      <c r="P82" s="5">
        <v>0</v>
      </c>
      <c r="Q82" s="38">
        <v>0</v>
      </c>
      <c r="R82" s="38">
        <v>0</v>
      </c>
      <c r="T82" s="11">
        <v>0</v>
      </c>
    </row>
    <row r="83" spans="1:20" x14ac:dyDescent="0.3">
      <c r="A83" s="4" t="s">
        <v>145</v>
      </c>
      <c r="B83" s="4" t="s">
        <v>23</v>
      </c>
      <c r="C83" s="5">
        <v>0</v>
      </c>
      <c r="D83" s="5">
        <v>0</v>
      </c>
      <c r="E83" s="5">
        <v>0</v>
      </c>
      <c r="F83" s="5">
        <v>0</v>
      </c>
      <c r="G83" s="49">
        <v>0</v>
      </c>
      <c r="H83" s="5">
        <v>0</v>
      </c>
      <c r="I83" s="5">
        <v>0</v>
      </c>
      <c r="J83" s="49">
        <v>0</v>
      </c>
      <c r="K83" s="5">
        <v>0</v>
      </c>
      <c r="L83" s="5">
        <v>0</v>
      </c>
      <c r="M83" s="49">
        <v>10716</v>
      </c>
      <c r="N83" s="5">
        <v>3125.5</v>
      </c>
      <c r="O83" s="5">
        <v>3125.5</v>
      </c>
      <c r="P83" s="5">
        <v>0</v>
      </c>
      <c r="Q83" s="38">
        <v>0</v>
      </c>
      <c r="R83" s="38">
        <v>0</v>
      </c>
      <c r="T83" s="11">
        <v>0</v>
      </c>
    </row>
    <row r="84" spans="1:20" x14ac:dyDescent="0.3">
      <c r="A84" s="4" t="s">
        <v>146</v>
      </c>
      <c r="B84" s="4" t="s">
        <v>25</v>
      </c>
      <c r="C84" s="5">
        <v>0</v>
      </c>
      <c r="D84" s="5">
        <v>0</v>
      </c>
      <c r="E84" s="5">
        <v>0</v>
      </c>
      <c r="F84" s="5">
        <v>0</v>
      </c>
      <c r="G84" s="49">
        <v>0</v>
      </c>
      <c r="H84" s="5">
        <v>0</v>
      </c>
      <c r="I84" s="5">
        <v>0</v>
      </c>
      <c r="J84" s="49">
        <v>0</v>
      </c>
      <c r="K84" s="5">
        <v>0</v>
      </c>
      <c r="L84" s="5">
        <v>0</v>
      </c>
      <c r="M84" s="49">
        <v>1139</v>
      </c>
      <c r="N84" s="5">
        <v>568.08000000000004</v>
      </c>
      <c r="O84" s="5">
        <v>568.08000000000004</v>
      </c>
      <c r="P84" s="5">
        <v>0</v>
      </c>
      <c r="Q84" s="38">
        <v>0</v>
      </c>
      <c r="R84" s="38">
        <v>0</v>
      </c>
      <c r="T84" s="11">
        <v>0</v>
      </c>
    </row>
    <row r="85" spans="1:20" x14ac:dyDescent="0.3">
      <c r="A85" s="4" t="s">
        <v>147</v>
      </c>
      <c r="B85" s="4" t="s">
        <v>27</v>
      </c>
      <c r="C85" s="5">
        <v>0</v>
      </c>
      <c r="D85" s="5">
        <v>0</v>
      </c>
      <c r="E85" s="5">
        <v>0</v>
      </c>
      <c r="F85" s="5">
        <v>0</v>
      </c>
      <c r="G85" s="49">
        <v>0</v>
      </c>
      <c r="H85" s="5">
        <v>0</v>
      </c>
      <c r="I85" s="5">
        <v>0</v>
      </c>
      <c r="J85" s="49">
        <v>0</v>
      </c>
      <c r="K85" s="5">
        <v>0</v>
      </c>
      <c r="L85" s="5">
        <v>0</v>
      </c>
      <c r="M85" s="49">
        <v>114.4</v>
      </c>
      <c r="N85" s="5">
        <v>0</v>
      </c>
      <c r="O85" s="5">
        <v>0</v>
      </c>
      <c r="P85" s="5">
        <v>0</v>
      </c>
      <c r="Q85" s="38">
        <v>0</v>
      </c>
      <c r="R85" s="38">
        <v>0</v>
      </c>
      <c r="T85" s="11">
        <v>0</v>
      </c>
    </row>
    <row r="86" spans="1:20" x14ac:dyDescent="0.3">
      <c r="A86" s="4" t="s">
        <v>148</v>
      </c>
      <c r="B86" s="4" t="s">
        <v>29</v>
      </c>
      <c r="C86" s="5">
        <v>0</v>
      </c>
      <c r="D86" s="5">
        <v>0</v>
      </c>
      <c r="E86" s="5">
        <v>0</v>
      </c>
      <c r="F86" s="5">
        <v>0</v>
      </c>
      <c r="G86" s="49">
        <v>0</v>
      </c>
      <c r="H86" s="5">
        <v>0</v>
      </c>
      <c r="I86" s="5">
        <v>0</v>
      </c>
      <c r="J86" s="49">
        <v>0</v>
      </c>
      <c r="K86" s="5">
        <v>0</v>
      </c>
      <c r="L86" s="5">
        <v>0</v>
      </c>
      <c r="M86" s="49">
        <v>28</v>
      </c>
      <c r="N86" s="5">
        <v>0</v>
      </c>
      <c r="O86" s="5">
        <v>0</v>
      </c>
      <c r="P86" s="5">
        <v>0</v>
      </c>
      <c r="Q86" s="38">
        <v>0</v>
      </c>
      <c r="R86" s="38">
        <v>0</v>
      </c>
      <c r="T86" s="11">
        <v>0</v>
      </c>
    </row>
    <row r="87" spans="1:20" x14ac:dyDescent="0.3">
      <c r="A87" s="4" t="s">
        <v>149</v>
      </c>
      <c r="B87" s="4" t="s">
        <v>89</v>
      </c>
      <c r="C87" s="5">
        <v>4320</v>
      </c>
      <c r="D87" s="5">
        <v>4319.96</v>
      </c>
      <c r="E87" s="5">
        <v>819.64</v>
      </c>
      <c r="F87" s="5">
        <v>819.15</v>
      </c>
      <c r="G87" s="49">
        <v>1200</v>
      </c>
      <c r="H87" s="5">
        <v>1200</v>
      </c>
      <c r="I87" s="5">
        <v>901.48</v>
      </c>
      <c r="J87" s="49">
        <v>2285</v>
      </c>
      <c r="K87" s="5">
        <v>2285</v>
      </c>
      <c r="L87" s="5">
        <v>148</v>
      </c>
      <c r="M87" s="49">
        <v>1000</v>
      </c>
      <c r="N87" s="5">
        <v>210268.47</v>
      </c>
      <c r="O87" s="5">
        <v>183004.09</v>
      </c>
      <c r="P87" s="5">
        <v>172000</v>
      </c>
      <c r="Q87" s="38">
        <v>142000</v>
      </c>
      <c r="R87" s="38">
        <v>58141.5</v>
      </c>
      <c r="T87" s="11">
        <v>1500</v>
      </c>
    </row>
    <row r="88" spans="1:20" x14ac:dyDescent="0.3">
      <c r="A88" s="4" t="s">
        <v>150</v>
      </c>
      <c r="B88" s="4" t="s">
        <v>151</v>
      </c>
      <c r="C88" s="5">
        <v>46680</v>
      </c>
      <c r="D88" s="5">
        <v>44573.25</v>
      </c>
      <c r="E88" s="5">
        <v>69580.36</v>
      </c>
      <c r="F88" s="5">
        <v>69580.36</v>
      </c>
      <c r="G88" s="49">
        <v>65000</v>
      </c>
      <c r="H88" s="5">
        <v>65000</v>
      </c>
      <c r="I88" s="5">
        <v>93458.42</v>
      </c>
      <c r="J88" s="49">
        <v>65000</v>
      </c>
      <c r="K88" s="5">
        <v>100000</v>
      </c>
      <c r="L88" s="5">
        <v>121756.64</v>
      </c>
      <c r="M88" s="49">
        <v>0</v>
      </c>
      <c r="N88" s="5">
        <v>0</v>
      </c>
      <c r="O88" s="5">
        <v>0</v>
      </c>
      <c r="P88" s="5">
        <v>0</v>
      </c>
      <c r="Q88" s="38">
        <v>0</v>
      </c>
      <c r="R88" s="38">
        <v>0</v>
      </c>
      <c r="T88" s="11">
        <v>90000</v>
      </c>
    </row>
    <row r="89" spans="1:20" x14ac:dyDescent="0.3">
      <c r="A89" s="4" t="s">
        <v>152</v>
      </c>
      <c r="B89" s="4" t="s">
        <v>55</v>
      </c>
      <c r="C89" s="5">
        <v>0</v>
      </c>
      <c r="D89" s="5">
        <v>0</v>
      </c>
      <c r="E89" s="5">
        <v>0</v>
      </c>
      <c r="F89" s="5">
        <v>0</v>
      </c>
      <c r="G89" s="49">
        <v>0</v>
      </c>
      <c r="H89" s="5">
        <v>0</v>
      </c>
      <c r="I89" s="5">
        <v>0</v>
      </c>
      <c r="J89" s="49">
        <v>0</v>
      </c>
      <c r="K89" s="5">
        <v>0</v>
      </c>
      <c r="L89" s="5">
        <v>125</v>
      </c>
      <c r="M89" s="49">
        <v>0</v>
      </c>
      <c r="N89" s="5">
        <v>365</v>
      </c>
      <c r="O89" s="5">
        <v>365</v>
      </c>
      <c r="P89" s="5">
        <v>0</v>
      </c>
      <c r="Q89" s="38">
        <v>0</v>
      </c>
      <c r="R89" s="38">
        <v>0</v>
      </c>
      <c r="T89" s="11">
        <v>0</v>
      </c>
    </row>
    <row r="90" spans="1:20" x14ac:dyDescent="0.3">
      <c r="A90" s="1" t="s">
        <v>10</v>
      </c>
      <c r="B90" s="1" t="s">
        <v>153</v>
      </c>
      <c r="C90" s="6">
        <f>SUM(C80:C89)</f>
        <v>51000</v>
      </c>
      <c r="D90" s="6">
        <f t="shared" ref="D90:O90" si="3">SUM(D80:D89)</f>
        <v>48893.21</v>
      </c>
      <c r="E90" s="6">
        <f t="shared" si="3"/>
        <v>70400</v>
      </c>
      <c r="F90" s="6">
        <f t="shared" si="3"/>
        <v>70399.509999999995</v>
      </c>
      <c r="G90" s="6">
        <f>SUM(G87:G89)</f>
        <v>66200</v>
      </c>
      <c r="H90" s="6">
        <f t="shared" si="3"/>
        <v>66200</v>
      </c>
      <c r="I90" s="6">
        <f t="shared" si="3"/>
        <v>94359.9</v>
      </c>
      <c r="J90" s="6">
        <f>SUM(J80:J89)</f>
        <v>67285</v>
      </c>
      <c r="K90" s="6">
        <f t="shared" si="3"/>
        <v>102285</v>
      </c>
      <c r="L90" s="6">
        <f t="shared" si="3"/>
        <v>122029.64</v>
      </c>
      <c r="M90" s="6">
        <f>SUM(M80:M89)</f>
        <v>105086.39999999999</v>
      </c>
      <c r="N90" s="6">
        <f t="shared" si="3"/>
        <v>238764</v>
      </c>
      <c r="O90" s="6">
        <f t="shared" si="3"/>
        <v>211499.62</v>
      </c>
      <c r="P90" s="6">
        <v>172000</v>
      </c>
      <c r="Q90" s="6">
        <v>142000</v>
      </c>
      <c r="R90" s="6">
        <v>58141.5</v>
      </c>
      <c r="T90" s="6">
        <v>91500</v>
      </c>
    </row>
    <row r="91" spans="1:20" x14ac:dyDescent="0.3">
      <c r="A91" s="4" t="s">
        <v>154</v>
      </c>
      <c r="B91" s="10" t="s">
        <v>155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T91" s="11"/>
    </row>
    <row r="92" spans="1:20" x14ac:dyDescent="0.3">
      <c r="A92" s="4" t="s">
        <v>156</v>
      </c>
      <c r="B92" s="4" t="s">
        <v>70</v>
      </c>
      <c r="C92" s="5">
        <v>0</v>
      </c>
      <c r="D92" s="5">
        <v>0</v>
      </c>
      <c r="E92" s="5">
        <v>0</v>
      </c>
      <c r="F92" s="5">
        <v>0</v>
      </c>
      <c r="G92" s="49">
        <v>0</v>
      </c>
      <c r="H92" s="5">
        <v>0</v>
      </c>
      <c r="I92" s="5">
        <v>0</v>
      </c>
      <c r="J92" s="49">
        <v>60600</v>
      </c>
      <c r="K92" s="5">
        <v>54852.800000000003</v>
      </c>
      <c r="L92" s="5">
        <v>46702.32</v>
      </c>
      <c r="M92" s="49">
        <v>48000</v>
      </c>
      <c r="N92" s="5">
        <v>48000</v>
      </c>
      <c r="O92" s="5">
        <v>52816.68</v>
      </c>
      <c r="P92" s="11">
        <v>46226.400000000001</v>
      </c>
      <c r="Q92" s="38">
        <v>46226.400000000001</v>
      </c>
      <c r="R92" s="38">
        <v>66013.149999999994</v>
      </c>
      <c r="T92" s="11">
        <v>62645.349799999996</v>
      </c>
    </row>
    <row r="93" spans="1:20" x14ac:dyDescent="0.3">
      <c r="A93" s="4" t="s">
        <v>157</v>
      </c>
      <c r="B93" s="4" t="s">
        <v>158</v>
      </c>
      <c r="C93" s="5">
        <v>0</v>
      </c>
      <c r="D93" s="5">
        <v>0</v>
      </c>
      <c r="E93" s="5">
        <v>0</v>
      </c>
      <c r="F93" s="5">
        <v>0</v>
      </c>
      <c r="G93" s="49">
        <v>0</v>
      </c>
      <c r="H93" s="5">
        <v>6000</v>
      </c>
      <c r="I93" s="5">
        <v>0</v>
      </c>
      <c r="J93" s="49">
        <v>0</v>
      </c>
      <c r="K93" s="5">
        <v>6000</v>
      </c>
      <c r="L93" s="5">
        <v>5500</v>
      </c>
      <c r="M93" s="49">
        <v>6000</v>
      </c>
      <c r="N93" s="5">
        <v>0</v>
      </c>
      <c r="O93" s="5">
        <v>1348</v>
      </c>
      <c r="P93" s="5">
        <v>6000</v>
      </c>
      <c r="Q93" s="38">
        <v>6000</v>
      </c>
      <c r="R93" s="38">
        <v>999.5</v>
      </c>
      <c r="T93" s="11">
        <v>6000</v>
      </c>
    </row>
    <row r="94" spans="1:20" x14ac:dyDescent="0.3">
      <c r="A94" s="4" t="s">
        <v>159</v>
      </c>
      <c r="B94" s="4" t="s">
        <v>160</v>
      </c>
      <c r="C94" s="5">
        <v>0</v>
      </c>
      <c r="D94" s="5">
        <v>0</v>
      </c>
      <c r="E94" s="5">
        <v>0</v>
      </c>
      <c r="F94" s="5">
        <v>0</v>
      </c>
      <c r="G94" s="49">
        <v>0</v>
      </c>
      <c r="H94" s="5">
        <v>0</v>
      </c>
      <c r="I94" s="5">
        <v>0</v>
      </c>
      <c r="J94" s="49">
        <v>0</v>
      </c>
      <c r="K94" s="5">
        <v>0</v>
      </c>
      <c r="L94" s="5">
        <v>0</v>
      </c>
      <c r="M94" s="49">
        <v>15600</v>
      </c>
      <c r="N94" s="5">
        <v>15600</v>
      </c>
      <c r="O94" s="5">
        <v>15533.43</v>
      </c>
      <c r="P94" s="5">
        <v>15600</v>
      </c>
      <c r="Q94" s="38">
        <v>15600</v>
      </c>
      <c r="R94" s="38">
        <v>15560.53</v>
      </c>
      <c r="T94" s="11">
        <v>16200</v>
      </c>
    </row>
    <row r="95" spans="1:20" x14ac:dyDescent="0.3">
      <c r="A95" s="4" t="s">
        <v>1278</v>
      </c>
      <c r="B95" s="4" t="s">
        <v>1279</v>
      </c>
      <c r="C95" s="5"/>
      <c r="D95" s="5"/>
      <c r="E95" s="5"/>
      <c r="F95" s="5"/>
      <c r="G95" s="49"/>
      <c r="H95" s="5"/>
      <c r="I95" s="5"/>
      <c r="J95" s="49"/>
      <c r="K95" s="5"/>
      <c r="L95" s="5"/>
      <c r="M95" s="49"/>
      <c r="N95" s="5"/>
      <c r="O95" s="5"/>
      <c r="P95" s="5">
        <v>0</v>
      </c>
      <c r="Q95" s="38">
        <v>30000</v>
      </c>
      <c r="R95" s="38">
        <v>0</v>
      </c>
      <c r="T95" s="11">
        <v>0</v>
      </c>
    </row>
    <row r="96" spans="1:20" x14ac:dyDescent="0.3">
      <c r="A96" s="4" t="s">
        <v>161</v>
      </c>
      <c r="B96" s="4" t="s">
        <v>19</v>
      </c>
      <c r="C96" s="5">
        <v>0</v>
      </c>
      <c r="D96" s="5">
        <v>0</v>
      </c>
      <c r="E96" s="5">
        <v>0</v>
      </c>
      <c r="F96" s="5">
        <v>0</v>
      </c>
      <c r="G96" s="49">
        <v>0</v>
      </c>
      <c r="H96" s="5">
        <v>0</v>
      </c>
      <c r="I96" s="5">
        <v>0</v>
      </c>
      <c r="J96" s="49">
        <v>4635.8999999999996</v>
      </c>
      <c r="K96" s="5">
        <v>4635.8999999999996</v>
      </c>
      <c r="L96" s="5">
        <v>3619.07</v>
      </c>
      <c r="M96" s="49">
        <v>3672</v>
      </c>
      <c r="N96" s="5">
        <v>3672</v>
      </c>
      <c r="O96" s="5">
        <v>4153.0600000000004</v>
      </c>
      <c r="P96" s="11">
        <v>3536.3196000000003</v>
      </c>
      <c r="Q96" s="38">
        <v>3536.32</v>
      </c>
      <c r="R96" s="38">
        <v>4683.8500000000004</v>
      </c>
      <c r="T96" s="11">
        <v>5251.3692596999999</v>
      </c>
    </row>
    <row r="97" spans="1:20" x14ac:dyDescent="0.3">
      <c r="A97" s="4" t="s">
        <v>162</v>
      </c>
      <c r="B97" s="4" t="s">
        <v>21</v>
      </c>
      <c r="C97" s="5">
        <v>0</v>
      </c>
      <c r="D97" s="5">
        <v>0</v>
      </c>
      <c r="E97" s="5">
        <v>0</v>
      </c>
      <c r="F97" s="5">
        <v>0</v>
      </c>
      <c r="G97" s="49">
        <v>0</v>
      </c>
      <c r="H97" s="5">
        <v>0</v>
      </c>
      <c r="I97" s="5">
        <v>0</v>
      </c>
      <c r="J97" s="49">
        <v>1139.28</v>
      </c>
      <c r="K97" s="5">
        <v>1139.28</v>
      </c>
      <c r="L97" s="5">
        <v>719.1</v>
      </c>
      <c r="M97" s="49">
        <v>331</v>
      </c>
      <c r="N97" s="5">
        <v>331</v>
      </c>
      <c r="O97" s="5">
        <v>679.12</v>
      </c>
      <c r="P97" s="11">
        <v>462.26400000000001</v>
      </c>
      <c r="Q97" s="38">
        <v>462.26</v>
      </c>
      <c r="R97" s="38">
        <v>532.98</v>
      </c>
      <c r="T97" s="11">
        <v>3558.2558686399993</v>
      </c>
    </row>
    <row r="98" spans="1:20" x14ac:dyDescent="0.3">
      <c r="A98" s="4" t="s">
        <v>163</v>
      </c>
      <c r="B98" s="4" t="s">
        <v>23</v>
      </c>
      <c r="C98" s="5">
        <v>0</v>
      </c>
      <c r="D98" s="5">
        <v>0</v>
      </c>
      <c r="E98" s="5">
        <v>0</v>
      </c>
      <c r="F98" s="5">
        <v>0</v>
      </c>
      <c r="G98" s="49">
        <v>0</v>
      </c>
      <c r="H98" s="5">
        <v>0</v>
      </c>
      <c r="I98" s="5">
        <v>0</v>
      </c>
      <c r="J98" s="49">
        <v>9876</v>
      </c>
      <c r="K98" s="5">
        <v>9876</v>
      </c>
      <c r="L98" s="5">
        <v>6172.5</v>
      </c>
      <c r="M98" s="49">
        <v>10716</v>
      </c>
      <c r="N98" s="5">
        <v>10716</v>
      </c>
      <c r="O98" s="5">
        <v>10648.5</v>
      </c>
      <c r="P98" s="11">
        <v>8568</v>
      </c>
      <c r="Q98" s="38">
        <v>4248</v>
      </c>
      <c r="R98" s="38">
        <v>3721.5</v>
      </c>
      <c r="T98" s="11">
        <v>9420</v>
      </c>
    </row>
    <row r="99" spans="1:20" x14ac:dyDescent="0.3">
      <c r="A99" s="4" t="s">
        <v>164</v>
      </c>
      <c r="B99" s="4" t="s">
        <v>25</v>
      </c>
      <c r="C99" s="5">
        <v>0</v>
      </c>
      <c r="D99" s="5">
        <v>0</v>
      </c>
      <c r="E99" s="5">
        <v>0</v>
      </c>
      <c r="F99" s="5">
        <v>0</v>
      </c>
      <c r="G99" s="49">
        <v>0</v>
      </c>
      <c r="H99" s="5">
        <v>0</v>
      </c>
      <c r="I99" s="5">
        <v>0</v>
      </c>
      <c r="J99" s="49">
        <v>812.04000000000008</v>
      </c>
      <c r="K99" s="5">
        <v>812.04</v>
      </c>
      <c r="L99" s="5">
        <v>546.79999999999995</v>
      </c>
      <c r="M99" s="49">
        <v>643.20000000000005</v>
      </c>
      <c r="N99" s="5">
        <v>643.20000000000005</v>
      </c>
      <c r="O99" s="5">
        <v>447.61</v>
      </c>
      <c r="P99" s="11">
        <v>619.43376000000001</v>
      </c>
      <c r="Q99" s="38">
        <v>619.42999999999995</v>
      </c>
      <c r="R99" s="38">
        <v>714.21</v>
      </c>
      <c r="T99" s="11">
        <v>839.44768732</v>
      </c>
    </row>
    <row r="100" spans="1:20" x14ac:dyDescent="0.3">
      <c r="A100" s="4" t="s">
        <v>165</v>
      </c>
      <c r="B100" s="4" t="s">
        <v>27</v>
      </c>
      <c r="C100" s="5">
        <v>0</v>
      </c>
      <c r="D100" s="5">
        <v>0</v>
      </c>
      <c r="E100" s="5">
        <v>0</v>
      </c>
      <c r="F100" s="5">
        <v>0</v>
      </c>
      <c r="G100" s="49">
        <v>0</v>
      </c>
      <c r="H100" s="5">
        <v>0</v>
      </c>
      <c r="I100" s="5">
        <v>0</v>
      </c>
      <c r="J100" s="49">
        <v>126.4</v>
      </c>
      <c r="K100" s="5">
        <v>126.4</v>
      </c>
      <c r="L100" s="5">
        <v>114.4</v>
      </c>
      <c r="M100" s="49">
        <v>114.4</v>
      </c>
      <c r="N100" s="5">
        <v>114.4</v>
      </c>
      <c r="O100" s="5">
        <v>220.8</v>
      </c>
      <c r="P100" s="11">
        <v>106.4</v>
      </c>
      <c r="Q100" s="38">
        <v>106.4</v>
      </c>
      <c r="R100" s="38">
        <v>362.76</v>
      </c>
      <c r="T100" s="11">
        <v>92.8</v>
      </c>
    </row>
    <row r="101" spans="1:20" x14ac:dyDescent="0.3">
      <c r="A101" s="4" t="s">
        <v>166</v>
      </c>
      <c r="B101" s="4" t="s">
        <v>29</v>
      </c>
      <c r="C101" s="5">
        <v>0</v>
      </c>
      <c r="D101" s="5">
        <v>0</v>
      </c>
      <c r="E101" s="5">
        <v>0</v>
      </c>
      <c r="F101" s="5">
        <v>0</v>
      </c>
      <c r="G101" s="49">
        <v>0</v>
      </c>
      <c r="H101" s="5">
        <v>0</v>
      </c>
      <c r="I101" s="5">
        <v>0</v>
      </c>
      <c r="J101" s="49">
        <v>29.81</v>
      </c>
      <c r="K101" s="5">
        <v>29.81</v>
      </c>
      <c r="L101" s="5">
        <v>26</v>
      </c>
      <c r="M101" s="49">
        <v>28</v>
      </c>
      <c r="N101" s="5">
        <v>28</v>
      </c>
      <c r="O101" s="5">
        <v>27.56</v>
      </c>
      <c r="P101" s="11">
        <v>28</v>
      </c>
      <c r="Q101" s="38">
        <v>28</v>
      </c>
      <c r="R101" s="38">
        <v>53.13</v>
      </c>
      <c r="T101" s="11">
        <v>63</v>
      </c>
    </row>
    <row r="102" spans="1:20" x14ac:dyDescent="0.3">
      <c r="A102" s="4" t="s">
        <v>167</v>
      </c>
      <c r="B102" s="4" t="s">
        <v>168</v>
      </c>
      <c r="C102" s="5">
        <v>0</v>
      </c>
      <c r="D102" s="5">
        <v>0</v>
      </c>
      <c r="E102" s="5">
        <v>0</v>
      </c>
      <c r="F102" s="5">
        <v>0</v>
      </c>
      <c r="G102" s="49">
        <v>0</v>
      </c>
      <c r="H102" s="5">
        <v>0</v>
      </c>
      <c r="I102" s="5">
        <v>0</v>
      </c>
      <c r="J102" s="49">
        <v>502.98</v>
      </c>
      <c r="K102" s="5">
        <v>502.98</v>
      </c>
      <c r="L102" s="5">
        <v>338.64</v>
      </c>
      <c r="M102" s="49">
        <v>408</v>
      </c>
      <c r="N102" s="5">
        <v>408</v>
      </c>
      <c r="O102" s="5">
        <v>292.67</v>
      </c>
      <c r="P102" s="11">
        <v>392.92440000000005</v>
      </c>
      <c r="Q102" s="38">
        <v>392.93</v>
      </c>
      <c r="R102" s="38">
        <v>453.05</v>
      </c>
      <c r="T102" s="11">
        <v>463.57558852</v>
      </c>
    </row>
    <row r="103" spans="1:20" x14ac:dyDescent="0.3">
      <c r="A103" s="4" t="s">
        <v>169</v>
      </c>
      <c r="B103" s="4" t="s">
        <v>170</v>
      </c>
      <c r="C103" s="5">
        <v>0</v>
      </c>
      <c r="D103" s="5">
        <v>0</v>
      </c>
      <c r="E103" s="5">
        <v>0</v>
      </c>
      <c r="F103" s="5">
        <v>0</v>
      </c>
      <c r="G103" s="49">
        <v>0</v>
      </c>
      <c r="H103" s="5">
        <v>0</v>
      </c>
      <c r="I103" s="5">
        <v>0</v>
      </c>
      <c r="J103" s="49">
        <v>0</v>
      </c>
      <c r="K103" s="5">
        <v>0</v>
      </c>
      <c r="L103" s="5">
        <v>0</v>
      </c>
      <c r="M103" s="49">
        <v>1200</v>
      </c>
      <c r="N103" s="5">
        <v>1200</v>
      </c>
      <c r="O103" s="5">
        <v>700</v>
      </c>
      <c r="P103" s="5">
        <v>1200</v>
      </c>
      <c r="Q103" s="38">
        <v>1200</v>
      </c>
      <c r="R103" s="38">
        <v>100</v>
      </c>
      <c r="T103" s="11">
        <v>2150</v>
      </c>
    </row>
    <row r="104" spans="1:20" ht="15" customHeight="1" x14ac:dyDescent="0.3">
      <c r="A104" s="4" t="s">
        <v>940</v>
      </c>
      <c r="B104" s="4" t="s">
        <v>797</v>
      </c>
      <c r="C104" s="5"/>
      <c r="D104" s="5"/>
      <c r="E104" s="5"/>
      <c r="F104" s="5"/>
      <c r="G104" s="49">
        <v>0</v>
      </c>
      <c r="H104" s="5"/>
      <c r="I104" s="5"/>
      <c r="J104" s="49">
        <v>0</v>
      </c>
      <c r="K104" s="5"/>
      <c r="L104" s="5"/>
      <c r="M104" s="49">
        <v>0</v>
      </c>
      <c r="N104" s="5">
        <v>350</v>
      </c>
      <c r="O104" s="5">
        <v>1259.68</v>
      </c>
      <c r="P104" s="5">
        <v>2000</v>
      </c>
      <c r="Q104" s="38">
        <v>2000</v>
      </c>
      <c r="R104" s="38">
        <v>-481.62</v>
      </c>
      <c r="T104" s="11">
        <v>3800</v>
      </c>
    </row>
    <row r="105" spans="1:20" x14ac:dyDescent="0.3">
      <c r="A105" s="4" t="s">
        <v>171</v>
      </c>
      <c r="B105" s="4" t="s">
        <v>89</v>
      </c>
      <c r="C105" s="5">
        <v>0</v>
      </c>
      <c r="D105" s="5">
        <v>0</v>
      </c>
      <c r="E105" s="5">
        <v>0</v>
      </c>
      <c r="F105" s="5">
        <v>0</v>
      </c>
      <c r="G105" s="49">
        <v>0</v>
      </c>
      <c r="H105" s="5">
        <v>10000</v>
      </c>
      <c r="I105" s="5">
        <v>6987.94</v>
      </c>
      <c r="J105" s="49">
        <v>0</v>
      </c>
      <c r="K105" s="5">
        <v>1839.51</v>
      </c>
      <c r="L105" s="5">
        <v>1839.51</v>
      </c>
      <c r="M105" s="49">
        <v>0</v>
      </c>
      <c r="N105" s="5">
        <v>12500</v>
      </c>
      <c r="O105" s="5">
        <v>12500</v>
      </c>
      <c r="P105" s="5">
        <v>12500</v>
      </c>
      <c r="Q105" s="38">
        <v>12500</v>
      </c>
      <c r="R105" s="38">
        <v>9375</v>
      </c>
      <c r="T105" s="11">
        <v>13000</v>
      </c>
    </row>
    <row r="106" spans="1:20" x14ac:dyDescent="0.3">
      <c r="A106" s="4" t="s">
        <v>1166</v>
      </c>
      <c r="B106" s="4" t="s">
        <v>1167</v>
      </c>
      <c r="C106" s="5"/>
      <c r="D106" s="5"/>
      <c r="E106" s="5"/>
      <c r="F106" s="5"/>
      <c r="G106" s="49">
        <v>0</v>
      </c>
      <c r="H106" s="5"/>
      <c r="I106" s="5"/>
      <c r="J106" s="49">
        <v>0</v>
      </c>
      <c r="K106" s="5"/>
      <c r="L106" s="5"/>
      <c r="M106" s="49">
        <v>0</v>
      </c>
      <c r="N106" s="5">
        <v>0</v>
      </c>
      <c r="O106" s="5">
        <v>4680</v>
      </c>
      <c r="P106" s="5">
        <v>38000</v>
      </c>
      <c r="Q106" s="38">
        <v>102920</v>
      </c>
      <c r="R106" s="38">
        <v>57736.63</v>
      </c>
      <c r="T106" s="11">
        <v>60800</v>
      </c>
    </row>
    <row r="107" spans="1:20" x14ac:dyDescent="0.3">
      <c r="A107" s="4" t="s">
        <v>172</v>
      </c>
      <c r="B107" s="4" t="s">
        <v>96</v>
      </c>
      <c r="C107" s="5">
        <v>0</v>
      </c>
      <c r="D107" s="5">
        <v>0</v>
      </c>
      <c r="E107" s="5">
        <v>0</v>
      </c>
      <c r="F107" s="5">
        <v>0</v>
      </c>
      <c r="G107" s="49">
        <v>0</v>
      </c>
      <c r="H107" s="5">
        <v>0</v>
      </c>
      <c r="I107" s="5">
        <v>0</v>
      </c>
      <c r="J107" s="49">
        <v>1750</v>
      </c>
      <c r="K107" s="5">
        <v>1750</v>
      </c>
      <c r="L107" s="5">
        <v>1053.79</v>
      </c>
      <c r="M107" s="49">
        <v>1750</v>
      </c>
      <c r="N107" s="5">
        <v>1154.6199999999999</v>
      </c>
      <c r="O107" s="5">
        <v>409.42</v>
      </c>
      <c r="P107" s="5">
        <v>600</v>
      </c>
      <c r="Q107" s="38">
        <v>600</v>
      </c>
      <c r="R107" s="38">
        <v>0</v>
      </c>
      <c r="T107" s="11">
        <v>300</v>
      </c>
    </row>
    <row r="108" spans="1:20" x14ac:dyDescent="0.3">
      <c r="A108" s="4" t="s">
        <v>173</v>
      </c>
      <c r="B108" s="4" t="s">
        <v>174</v>
      </c>
      <c r="C108" s="5">
        <v>0</v>
      </c>
      <c r="D108" s="5">
        <v>0</v>
      </c>
      <c r="E108" s="5">
        <v>0</v>
      </c>
      <c r="F108" s="5">
        <v>0</v>
      </c>
      <c r="G108" s="49">
        <v>0</v>
      </c>
      <c r="H108" s="5">
        <v>0</v>
      </c>
      <c r="I108" s="5">
        <v>0</v>
      </c>
      <c r="J108" s="49">
        <v>250</v>
      </c>
      <c r="K108" s="5">
        <v>250</v>
      </c>
      <c r="L108" s="5">
        <v>18</v>
      </c>
      <c r="M108" s="49">
        <v>100</v>
      </c>
      <c r="N108" s="5">
        <v>100</v>
      </c>
      <c r="O108" s="5">
        <v>0</v>
      </c>
      <c r="P108" s="5">
        <v>100</v>
      </c>
      <c r="Q108" s="38">
        <v>100</v>
      </c>
      <c r="R108" s="38">
        <v>0</v>
      </c>
      <c r="T108" s="11">
        <v>0</v>
      </c>
    </row>
    <row r="109" spans="1:20" x14ac:dyDescent="0.3">
      <c r="A109" s="4" t="s">
        <v>175</v>
      </c>
      <c r="B109" s="4" t="s">
        <v>100</v>
      </c>
      <c r="C109" s="5">
        <v>0</v>
      </c>
      <c r="D109" s="5">
        <v>0</v>
      </c>
      <c r="E109" s="5">
        <v>0</v>
      </c>
      <c r="F109" s="5">
        <v>0</v>
      </c>
      <c r="G109" s="49">
        <v>0</v>
      </c>
      <c r="H109" s="5">
        <v>0</v>
      </c>
      <c r="I109" s="5">
        <v>0</v>
      </c>
      <c r="J109" s="49">
        <v>0</v>
      </c>
      <c r="K109" s="5">
        <v>5368.75</v>
      </c>
      <c r="L109" s="5">
        <v>5368.75</v>
      </c>
      <c r="M109" s="49">
        <v>0</v>
      </c>
      <c r="N109" s="5">
        <v>0</v>
      </c>
      <c r="O109" s="5">
        <v>0</v>
      </c>
      <c r="P109" s="5">
        <v>18000</v>
      </c>
      <c r="Q109" s="38">
        <v>18000</v>
      </c>
      <c r="R109" s="38">
        <v>4892.3999999999996</v>
      </c>
      <c r="T109" s="11">
        <v>0</v>
      </c>
    </row>
    <row r="110" spans="1:20" ht="15" customHeight="1" x14ac:dyDescent="0.3">
      <c r="A110" s="4" t="s">
        <v>176</v>
      </c>
      <c r="B110" s="4" t="s">
        <v>43</v>
      </c>
      <c r="C110" s="5">
        <v>0</v>
      </c>
      <c r="D110" s="5">
        <v>0</v>
      </c>
      <c r="E110" s="5">
        <v>0</v>
      </c>
      <c r="F110" s="5">
        <v>0</v>
      </c>
      <c r="G110" s="49">
        <v>0</v>
      </c>
      <c r="H110" s="5">
        <v>0</v>
      </c>
      <c r="I110" s="5">
        <v>0</v>
      </c>
      <c r="J110" s="49">
        <v>250</v>
      </c>
      <c r="K110" s="5">
        <v>1432.5</v>
      </c>
      <c r="L110" s="5">
        <v>1432.5</v>
      </c>
      <c r="M110" s="49">
        <v>250</v>
      </c>
      <c r="N110" s="5">
        <v>932.5</v>
      </c>
      <c r="O110" s="5">
        <v>932.5</v>
      </c>
      <c r="P110" s="5">
        <v>750</v>
      </c>
      <c r="Q110" s="38">
        <v>750</v>
      </c>
      <c r="R110" s="38">
        <v>0</v>
      </c>
      <c r="T110" s="11">
        <v>1140</v>
      </c>
    </row>
    <row r="111" spans="1:20" x14ac:dyDescent="0.3">
      <c r="A111" s="4" t="s">
        <v>177</v>
      </c>
      <c r="B111" s="4" t="s">
        <v>45</v>
      </c>
      <c r="C111" s="5">
        <v>0</v>
      </c>
      <c r="D111" s="5">
        <v>0</v>
      </c>
      <c r="E111" s="5">
        <v>0</v>
      </c>
      <c r="F111" s="5">
        <v>0</v>
      </c>
      <c r="G111" s="49">
        <v>0</v>
      </c>
      <c r="H111" s="5">
        <v>0</v>
      </c>
      <c r="I111" s="5">
        <v>0</v>
      </c>
      <c r="J111" s="49">
        <v>100</v>
      </c>
      <c r="K111" s="5">
        <v>100</v>
      </c>
      <c r="L111" s="5">
        <v>89.29</v>
      </c>
      <c r="M111" s="49">
        <v>0</v>
      </c>
      <c r="N111" s="5">
        <v>0</v>
      </c>
      <c r="O111" s="5">
        <v>0</v>
      </c>
      <c r="P111" s="5">
        <v>0</v>
      </c>
      <c r="Q111" s="38">
        <v>0</v>
      </c>
      <c r="R111" s="38">
        <v>0</v>
      </c>
      <c r="T111" s="11">
        <v>0</v>
      </c>
    </row>
    <row r="112" spans="1:20" x14ac:dyDescent="0.3">
      <c r="A112" s="4" t="s">
        <v>178</v>
      </c>
      <c r="B112" s="4" t="s">
        <v>47</v>
      </c>
      <c r="C112" s="5">
        <v>0</v>
      </c>
      <c r="D112" s="5">
        <v>0</v>
      </c>
      <c r="E112" s="5">
        <v>0</v>
      </c>
      <c r="F112" s="5">
        <v>0</v>
      </c>
      <c r="G112" s="49">
        <v>0</v>
      </c>
      <c r="H112" s="5">
        <v>0</v>
      </c>
      <c r="I112" s="5">
        <v>0</v>
      </c>
      <c r="J112" s="49">
        <v>550</v>
      </c>
      <c r="K112" s="5">
        <v>476.54</v>
      </c>
      <c r="L112" s="5">
        <v>467.03</v>
      </c>
      <c r="M112" s="49">
        <v>0</v>
      </c>
      <c r="N112" s="5">
        <v>0</v>
      </c>
      <c r="O112" s="5">
        <v>0</v>
      </c>
      <c r="P112" s="5">
        <v>0</v>
      </c>
      <c r="Q112" s="38">
        <v>0</v>
      </c>
      <c r="R112" s="38">
        <v>0</v>
      </c>
      <c r="T112" s="11">
        <v>0</v>
      </c>
    </row>
    <row r="113" spans="1:20" x14ac:dyDescent="0.3">
      <c r="A113" s="4" t="s">
        <v>179</v>
      </c>
      <c r="B113" s="4" t="s">
        <v>1321</v>
      </c>
      <c r="C113" s="5">
        <v>0</v>
      </c>
      <c r="D113" s="5">
        <v>0</v>
      </c>
      <c r="E113" s="5">
        <v>0</v>
      </c>
      <c r="F113" s="5">
        <v>0</v>
      </c>
      <c r="G113" s="49">
        <v>0</v>
      </c>
      <c r="H113" s="5">
        <v>0</v>
      </c>
      <c r="I113" s="5">
        <v>0</v>
      </c>
      <c r="J113" s="49">
        <v>75</v>
      </c>
      <c r="K113" s="5">
        <v>75</v>
      </c>
      <c r="L113" s="5">
        <v>5</v>
      </c>
      <c r="M113" s="49">
        <v>50</v>
      </c>
      <c r="N113" s="5">
        <v>50</v>
      </c>
      <c r="O113" s="5">
        <v>0</v>
      </c>
      <c r="P113" s="5">
        <v>100</v>
      </c>
      <c r="Q113" s="38">
        <v>100</v>
      </c>
      <c r="R113" s="38">
        <v>0</v>
      </c>
      <c r="T113" s="11">
        <v>237.5</v>
      </c>
    </row>
    <row r="114" spans="1:20" x14ac:dyDescent="0.3">
      <c r="A114" s="4" t="s">
        <v>180</v>
      </c>
      <c r="B114" s="4" t="s">
        <v>1284</v>
      </c>
      <c r="C114" s="5">
        <v>0</v>
      </c>
      <c r="D114" s="5">
        <v>0</v>
      </c>
      <c r="E114" s="5">
        <v>0</v>
      </c>
      <c r="F114" s="5">
        <v>0</v>
      </c>
      <c r="G114" s="49">
        <v>0</v>
      </c>
      <c r="H114" s="5">
        <v>0</v>
      </c>
      <c r="I114" s="5">
        <v>0</v>
      </c>
      <c r="J114" s="49">
        <v>0</v>
      </c>
      <c r="K114" s="5">
        <v>197.44</v>
      </c>
      <c r="L114" s="5">
        <v>197.44</v>
      </c>
      <c r="M114" s="49">
        <v>25</v>
      </c>
      <c r="N114" s="5">
        <v>25</v>
      </c>
      <c r="O114" s="5">
        <v>9.76</v>
      </c>
      <c r="P114" s="5">
        <v>50</v>
      </c>
      <c r="Q114" s="38">
        <v>50</v>
      </c>
      <c r="R114" s="38">
        <v>46.67</v>
      </c>
      <c r="T114" s="11">
        <v>47.5</v>
      </c>
    </row>
    <row r="115" spans="1:20" x14ac:dyDescent="0.3">
      <c r="A115" s="4" t="s">
        <v>181</v>
      </c>
      <c r="B115" s="4" t="s">
        <v>1323</v>
      </c>
      <c r="C115" s="5">
        <v>0</v>
      </c>
      <c r="D115" s="5">
        <v>0</v>
      </c>
      <c r="E115" s="5">
        <v>0</v>
      </c>
      <c r="F115" s="5">
        <v>0</v>
      </c>
      <c r="G115" s="49">
        <v>0</v>
      </c>
      <c r="H115" s="5">
        <v>0</v>
      </c>
      <c r="I115" s="5">
        <v>0</v>
      </c>
      <c r="J115" s="49">
        <v>250</v>
      </c>
      <c r="K115" s="5">
        <v>250</v>
      </c>
      <c r="L115" s="5">
        <v>0</v>
      </c>
      <c r="M115" s="49">
        <v>1000</v>
      </c>
      <c r="N115" s="5">
        <v>1000</v>
      </c>
      <c r="O115" s="5">
        <v>104.24</v>
      </c>
      <c r="P115" s="5">
        <v>1500</v>
      </c>
      <c r="Q115" s="38">
        <v>1500</v>
      </c>
      <c r="R115" s="38">
        <v>0</v>
      </c>
      <c r="T115" s="11">
        <v>1425</v>
      </c>
    </row>
    <row r="116" spans="1:20" x14ac:dyDescent="0.3">
      <c r="A116" s="4" t="s">
        <v>182</v>
      </c>
      <c r="B116" s="4" t="s">
        <v>55</v>
      </c>
      <c r="C116" s="5">
        <v>0</v>
      </c>
      <c r="D116" s="5">
        <v>0</v>
      </c>
      <c r="E116" s="5">
        <v>0</v>
      </c>
      <c r="F116" s="5">
        <v>0</v>
      </c>
      <c r="G116" s="49">
        <v>0</v>
      </c>
      <c r="H116" s="5">
        <v>0</v>
      </c>
      <c r="I116" s="5">
        <v>0</v>
      </c>
      <c r="J116" s="49">
        <v>220</v>
      </c>
      <c r="K116" s="5">
        <v>229</v>
      </c>
      <c r="L116" s="5">
        <v>229</v>
      </c>
      <c r="M116" s="49">
        <v>230</v>
      </c>
      <c r="N116" s="5">
        <v>230</v>
      </c>
      <c r="O116" s="5">
        <v>407.97</v>
      </c>
      <c r="P116" s="5">
        <v>244</v>
      </c>
      <c r="Q116" s="38">
        <v>244</v>
      </c>
      <c r="R116" s="38">
        <v>49.9</v>
      </c>
      <c r="T116" s="11">
        <v>325</v>
      </c>
    </row>
    <row r="117" spans="1:20" x14ac:dyDescent="0.3">
      <c r="A117" s="4" t="s">
        <v>183</v>
      </c>
      <c r="B117" s="4" t="s">
        <v>127</v>
      </c>
      <c r="C117" s="5">
        <v>0</v>
      </c>
      <c r="D117" s="5">
        <v>0</v>
      </c>
      <c r="E117" s="5">
        <v>0</v>
      </c>
      <c r="F117" s="5">
        <v>0</v>
      </c>
      <c r="G117" s="49">
        <v>0</v>
      </c>
      <c r="H117" s="5">
        <v>0</v>
      </c>
      <c r="I117" s="5">
        <v>0</v>
      </c>
      <c r="J117" s="49">
        <v>0</v>
      </c>
      <c r="K117" s="5">
        <v>0</v>
      </c>
      <c r="L117" s="5">
        <v>0</v>
      </c>
      <c r="M117" s="49">
        <v>160.86000000000001</v>
      </c>
      <c r="N117" s="5">
        <v>156.24</v>
      </c>
      <c r="O117" s="5">
        <v>156.24</v>
      </c>
      <c r="P117" s="5">
        <v>165</v>
      </c>
      <c r="Q117" s="38">
        <v>165</v>
      </c>
      <c r="R117" s="38">
        <v>213</v>
      </c>
      <c r="T117" s="11">
        <v>332.5</v>
      </c>
    </row>
    <row r="118" spans="1:20" x14ac:dyDescent="0.3">
      <c r="A118" s="4" t="s">
        <v>184</v>
      </c>
      <c r="B118" s="4" t="s">
        <v>59</v>
      </c>
      <c r="C118" s="5">
        <v>0</v>
      </c>
      <c r="D118" s="5">
        <v>0</v>
      </c>
      <c r="E118" s="5">
        <v>0</v>
      </c>
      <c r="F118" s="5">
        <v>0</v>
      </c>
      <c r="G118" s="49">
        <v>0</v>
      </c>
      <c r="H118" s="5">
        <v>0</v>
      </c>
      <c r="I118" s="5">
        <v>0</v>
      </c>
      <c r="J118" s="49">
        <v>500</v>
      </c>
      <c r="K118" s="5">
        <v>723.46</v>
      </c>
      <c r="L118" s="5">
        <v>723.46</v>
      </c>
      <c r="M118" s="49">
        <v>0</v>
      </c>
      <c r="N118" s="5">
        <v>0</v>
      </c>
      <c r="O118" s="5">
        <v>0</v>
      </c>
      <c r="P118" s="5">
        <v>0</v>
      </c>
      <c r="Q118" s="38">
        <v>0</v>
      </c>
      <c r="R118" s="38">
        <v>0</v>
      </c>
      <c r="T118" s="11">
        <v>0</v>
      </c>
    </row>
    <row r="119" spans="1:20" x14ac:dyDescent="0.3">
      <c r="A119" s="4" t="s">
        <v>1273</v>
      </c>
      <c r="B119" s="4" t="s">
        <v>65</v>
      </c>
      <c r="C119" s="5"/>
      <c r="D119" s="5"/>
      <c r="E119" s="5"/>
      <c r="F119" s="5"/>
      <c r="G119" s="49"/>
      <c r="H119" s="5"/>
      <c r="I119" s="5"/>
      <c r="J119" s="49"/>
      <c r="K119" s="5"/>
      <c r="L119" s="5"/>
      <c r="M119" s="49">
        <v>0</v>
      </c>
      <c r="N119" s="5">
        <v>0</v>
      </c>
      <c r="O119" s="5">
        <v>138.59</v>
      </c>
      <c r="P119" s="5">
        <v>0</v>
      </c>
      <c r="Q119" s="38">
        <v>0</v>
      </c>
      <c r="R119" s="38">
        <v>0</v>
      </c>
      <c r="T119" s="11">
        <v>0</v>
      </c>
    </row>
    <row r="120" spans="1:20" x14ac:dyDescent="0.3">
      <c r="A120" s="1" t="s">
        <v>10</v>
      </c>
      <c r="B120" s="1" t="s">
        <v>185</v>
      </c>
      <c r="C120" s="6">
        <f t="shared" ref="C120:L120" si="4">SUM(C92:C118)</f>
        <v>0</v>
      </c>
      <c r="D120" s="6">
        <f t="shared" si="4"/>
        <v>0</v>
      </c>
      <c r="E120" s="6">
        <f t="shared" si="4"/>
        <v>0</v>
      </c>
      <c r="F120" s="6">
        <f t="shared" si="4"/>
        <v>0</v>
      </c>
      <c r="G120" s="6">
        <f t="shared" si="4"/>
        <v>0</v>
      </c>
      <c r="H120" s="6">
        <f t="shared" si="4"/>
        <v>16000</v>
      </c>
      <c r="I120" s="6">
        <f t="shared" si="4"/>
        <v>6987.94</v>
      </c>
      <c r="J120" s="6">
        <f t="shared" si="4"/>
        <v>81667.409999999989</v>
      </c>
      <c r="K120" s="6">
        <f t="shared" si="4"/>
        <v>90667.409999999989</v>
      </c>
      <c r="L120" s="6">
        <f t="shared" si="4"/>
        <v>75162.599999999991</v>
      </c>
      <c r="M120" s="6">
        <f t="shared" ref="M120:O120" si="5">SUM(M92:M119)</f>
        <v>90278.459999999992</v>
      </c>
      <c r="N120" s="6">
        <f t="shared" si="5"/>
        <v>97210.959999999992</v>
      </c>
      <c r="O120" s="6">
        <f t="shared" si="5"/>
        <v>107465.82999999999</v>
      </c>
      <c r="P120" s="6">
        <v>156748.74176</v>
      </c>
      <c r="Q120" s="6">
        <v>247348.74</v>
      </c>
      <c r="R120" s="6">
        <v>165026.64000000001</v>
      </c>
      <c r="T120" s="6">
        <v>188091.29820418003</v>
      </c>
    </row>
    <row r="121" spans="1:20" x14ac:dyDescent="0.3">
      <c r="A121" s="4" t="s">
        <v>186</v>
      </c>
      <c r="B121" s="10" t="s">
        <v>187</v>
      </c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T121" s="11"/>
    </row>
    <row r="122" spans="1:20" x14ac:dyDescent="0.3">
      <c r="A122" s="4" t="s">
        <v>188</v>
      </c>
      <c r="B122" s="4" t="s">
        <v>189</v>
      </c>
      <c r="C122" s="5">
        <v>45600</v>
      </c>
      <c r="D122" s="5">
        <v>45600</v>
      </c>
      <c r="E122" s="5">
        <v>45600</v>
      </c>
      <c r="F122" s="5">
        <v>45600</v>
      </c>
      <c r="G122" s="49">
        <v>45600</v>
      </c>
      <c r="H122" s="5">
        <v>45600</v>
      </c>
      <c r="I122" s="5">
        <v>45600</v>
      </c>
      <c r="J122" s="49">
        <v>50160</v>
      </c>
      <c r="K122" s="5">
        <v>50160</v>
      </c>
      <c r="L122" s="5">
        <v>45600</v>
      </c>
      <c r="M122" s="49">
        <v>45600</v>
      </c>
      <c r="N122" s="5">
        <v>45600</v>
      </c>
      <c r="O122" s="5">
        <v>45600</v>
      </c>
      <c r="P122" s="5">
        <v>52400</v>
      </c>
      <c r="Q122" s="38">
        <v>52400</v>
      </c>
      <c r="R122" s="38">
        <v>0</v>
      </c>
      <c r="T122" s="11">
        <v>53600</v>
      </c>
    </row>
    <row r="123" spans="1:20" x14ac:dyDescent="0.3">
      <c r="A123" s="4" t="s">
        <v>190</v>
      </c>
      <c r="B123" s="4" t="s">
        <v>191</v>
      </c>
      <c r="C123" s="5">
        <v>1600</v>
      </c>
      <c r="D123" s="5">
        <v>1600</v>
      </c>
      <c r="E123" s="5">
        <v>1600</v>
      </c>
      <c r="F123" s="5">
        <v>1600</v>
      </c>
      <c r="G123" s="49">
        <v>1600</v>
      </c>
      <c r="H123" s="5">
        <v>1600</v>
      </c>
      <c r="I123" s="5">
        <v>1600</v>
      </c>
      <c r="J123" s="49">
        <v>1760</v>
      </c>
      <c r="K123" s="5">
        <v>1760</v>
      </c>
      <c r="L123" s="5">
        <v>1600</v>
      </c>
      <c r="M123" s="49">
        <v>1600</v>
      </c>
      <c r="N123" s="5">
        <v>1600</v>
      </c>
      <c r="O123" s="5">
        <v>1600</v>
      </c>
      <c r="P123" s="5">
        <v>0</v>
      </c>
      <c r="Q123" s="38">
        <v>0</v>
      </c>
      <c r="R123" s="38">
        <v>0</v>
      </c>
      <c r="T123" s="11">
        <v>1600</v>
      </c>
    </row>
    <row r="124" spans="1:20" x14ac:dyDescent="0.3">
      <c r="A124" s="1" t="s">
        <v>10</v>
      </c>
      <c r="B124" s="1" t="s">
        <v>192</v>
      </c>
      <c r="C124" s="6">
        <f>SUM(C122:C123)</f>
        <v>47200</v>
      </c>
      <c r="D124" s="6">
        <f t="shared" ref="D124:O124" si="6">SUM(D122:D123)</f>
        <v>47200</v>
      </c>
      <c r="E124" s="6">
        <f t="shared" si="6"/>
        <v>47200</v>
      </c>
      <c r="F124" s="6">
        <f t="shared" si="6"/>
        <v>47200</v>
      </c>
      <c r="G124" s="6">
        <f>SUM(G122:G123)</f>
        <v>47200</v>
      </c>
      <c r="H124" s="6">
        <f t="shared" si="6"/>
        <v>47200</v>
      </c>
      <c r="I124" s="6">
        <f t="shared" si="6"/>
        <v>47200</v>
      </c>
      <c r="J124" s="6">
        <f>SUM(J122:J123)</f>
        <v>51920</v>
      </c>
      <c r="K124" s="6">
        <f t="shared" si="6"/>
        <v>51920</v>
      </c>
      <c r="L124" s="6">
        <f t="shared" si="6"/>
        <v>47200</v>
      </c>
      <c r="M124" s="6">
        <f>SUM(M122:M123)</f>
        <v>47200</v>
      </c>
      <c r="N124" s="6">
        <f t="shared" si="6"/>
        <v>47200</v>
      </c>
      <c r="O124" s="6">
        <f t="shared" si="6"/>
        <v>47200</v>
      </c>
      <c r="P124" s="6">
        <v>52400</v>
      </c>
      <c r="Q124" s="6">
        <v>52400</v>
      </c>
      <c r="R124" s="6">
        <v>0</v>
      </c>
      <c r="T124" s="6">
        <v>55200</v>
      </c>
    </row>
    <row r="125" spans="1:20" x14ac:dyDescent="0.3">
      <c r="A125" s="4" t="s">
        <v>193</v>
      </c>
      <c r="B125" s="10" t="s">
        <v>1362</v>
      </c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T125" s="11"/>
    </row>
    <row r="126" spans="1:20" x14ac:dyDescent="0.3">
      <c r="A126" s="4" t="s">
        <v>194</v>
      </c>
      <c r="B126" s="4" t="s">
        <v>70</v>
      </c>
      <c r="C126" s="5">
        <v>79387.759999999995</v>
      </c>
      <c r="D126" s="5">
        <v>45907.09</v>
      </c>
      <c r="E126" s="5">
        <v>134348.32</v>
      </c>
      <c r="F126" s="5">
        <v>83017</v>
      </c>
      <c r="G126" s="49">
        <v>137091.42079999999</v>
      </c>
      <c r="H126" s="5">
        <v>137091.42000000001</v>
      </c>
      <c r="I126" s="5">
        <v>127291.95</v>
      </c>
      <c r="J126" s="49">
        <v>137650.65779999996</v>
      </c>
      <c r="K126" s="5">
        <v>147482.94</v>
      </c>
      <c r="L126" s="5">
        <v>141834.51</v>
      </c>
      <c r="M126" s="49">
        <v>159208.24</v>
      </c>
      <c r="N126" s="5">
        <v>159208.24</v>
      </c>
      <c r="O126" s="5">
        <v>142393.07</v>
      </c>
      <c r="P126" s="11">
        <v>162650.66279999999</v>
      </c>
      <c r="Q126" s="38">
        <v>162650.66</v>
      </c>
      <c r="R126" s="38">
        <v>70018.77</v>
      </c>
      <c r="T126" s="11">
        <v>215598.95939999999</v>
      </c>
    </row>
    <row r="127" spans="1:20" x14ac:dyDescent="0.3">
      <c r="A127" s="4" t="s">
        <v>195</v>
      </c>
      <c r="B127" s="4" t="s">
        <v>72</v>
      </c>
      <c r="C127" s="5">
        <v>97.43</v>
      </c>
      <c r="D127" s="5">
        <v>97.43</v>
      </c>
      <c r="E127" s="5">
        <v>0</v>
      </c>
      <c r="F127" s="5">
        <v>3271.97</v>
      </c>
      <c r="G127" s="49">
        <v>0</v>
      </c>
      <c r="H127" s="5">
        <v>0</v>
      </c>
      <c r="I127" s="5">
        <v>0</v>
      </c>
      <c r="J127" s="49">
        <v>0</v>
      </c>
      <c r="K127" s="5">
        <v>108</v>
      </c>
      <c r="L127" s="5">
        <v>108</v>
      </c>
      <c r="M127" s="49">
        <v>0</v>
      </c>
      <c r="N127" s="5">
        <v>0</v>
      </c>
      <c r="O127" s="5">
        <v>0</v>
      </c>
      <c r="P127" s="5">
        <v>0</v>
      </c>
      <c r="Q127" s="11">
        <v>0</v>
      </c>
      <c r="R127" s="11">
        <v>0</v>
      </c>
      <c r="T127" s="11">
        <v>0</v>
      </c>
    </row>
    <row r="128" spans="1:20" x14ac:dyDescent="0.3">
      <c r="A128" s="4" t="s">
        <v>195</v>
      </c>
      <c r="B128" s="4" t="s">
        <v>1331</v>
      </c>
      <c r="C128" s="5"/>
      <c r="D128" s="5"/>
      <c r="E128" s="5"/>
      <c r="F128" s="5"/>
      <c r="G128" s="49"/>
      <c r="H128" s="5"/>
      <c r="I128" s="5"/>
      <c r="J128" s="49"/>
      <c r="K128" s="5"/>
      <c r="L128" s="5"/>
      <c r="M128" s="49"/>
      <c r="N128" s="5"/>
      <c r="O128" s="5"/>
      <c r="P128" s="5"/>
      <c r="Q128" s="11"/>
      <c r="R128" s="11"/>
      <c r="T128" s="11">
        <v>4680</v>
      </c>
    </row>
    <row r="129" spans="1:20" x14ac:dyDescent="0.3">
      <c r="A129" s="4" t="s">
        <v>196</v>
      </c>
      <c r="B129" s="4" t="s">
        <v>19</v>
      </c>
      <c r="C129" s="5">
        <v>5963.66</v>
      </c>
      <c r="D129" s="5">
        <v>3851.98</v>
      </c>
      <c r="E129" s="5">
        <v>13255.22</v>
      </c>
      <c r="F129" s="5">
        <v>6642.77</v>
      </c>
      <c r="G129" s="49">
        <v>10487.493691199999</v>
      </c>
      <c r="H129" s="5">
        <v>10886.96</v>
      </c>
      <c r="I129" s="5">
        <v>10886.96</v>
      </c>
      <c r="J129" s="49">
        <v>10530.275321699997</v>
      </c>
      <c r="K129" s="5">
        <v>12090.37</v>
      </c>
      <c r="L129" s="5">
        <v>12090.37</v>
      </c>
      <c r="M129" s="49">
        <v>12179.43</v>
      </c>
      <c r="N129" s="5">
        <v>12179.43</v>
      </c>
      <c r="O129" s="5">
        <v>10221.83</v>
      </c>
      <c r="P129" s="11">
        <v>12442.775704199999</v>
      </c>
      <c r="Q129" s="38">
        <v>12442.78</v>
      </c>
      <c r="R129" s="38">
        <v>5588.98</v>
      </c>
      <c r="T129" s="11">
        <v>16922.2283541</v>
      </c>
    </row>
    <row r="130" spans="1:20" x14ac:dyDescent="0.3">
      <c r="A130" s="4" t="s">
        <v>197</v>
      </c>
      <c r="B130" s="4" t="s">
        <v>21</v>
      </c>
      <c r="C130" s="5">
        <v>2630.52</v>
      </c>
      <c r="D130" s="5">
        <v>1162.6600000000001</v>
      </c>
      <c r="E130" s="5">
        <v>3881.27</v>
      </c>
      <c r="F130" s="5">
        <v>1773.55</v>
      </c>
      <c r="G130" s="49">
        <v>2577.3187110399999</v>
      </c>
      <c r="H130" s="5">
        <v>2577.3200000000002</v>
      </c>
      <c r="I130" s="5">
        <v>2538.5100000000002</v>
      </c>
      <c r="J130" s="49">
        <v>2587.8323666399992</v>
      </c>
      <c r="K130" s="5">
        <v>3024.69</v>
      </c>
      <c r="L130" s="5">
        <v>2853.2</v>
      </c>
      <c r="M130" s="49">
        <v>970.54</v>
      </c>
      <c r="N130" s="5">
        <v>970.54</v>
      </c>
      <c r="O130" s="5">
        <v>965.78</v>
      </c>
      <c r="P130" s="11">
        <v>901.17238799999996</v>
      </c>
      <c r="Q130" s="38">
        <v>901.17</v>
      </c>
      <c r="R130" s="38">
        <v>667.07</v>
      </c>
      <c r="T130" s="11">
        <v>12246.020893919998</v>
      </c>
    </row>
    <row r="131" spans="1:20" x14ac:dyDescent="0.3">
      <c r="A131" s="4" t="s">
        <v>198</v>
      </c>
      <c r="B131" s="4" t="s">
        <v>23</v>
      </c>
      <c r="C131" s="5">
        <v>31969.7</v>
      </c>
      <c r="D131" s="5">
        <v>31969.7</v>
      </c>
      <c r="E131" s="5">
        <v>45780</v>
      </c>
      <c r="F131" s="5">
        <v>47251.14</v>
      </c>
      <c r="G131" s="49">
        <v>59832</v>
      </c>
      <c r="H131" s="5">
        <v>55819.45</v>
      </c>
      <c r="I131" s="5">
        <v>48573.5</v>
      </c>
      <c r="J131" s="49">
        <v>59256</v>
      </c>
      <c r="K131" s="5">
        <v>50513.51</v>
      </c>
      <c r="L131" s="5">
        <v>43146</v>
      </c>
      <c r="M131" s="49">
        <v>64296</v>
      </c>
      <c r="N131" s="5">
        <v>64296</v>
      </c>
      <c r="O131" s="5">
        <v>48934.5</v>
      </c>
      <c r="P131" s="11">
        <v>51408</v>
      </c>
      <c r="Q131" s="38">
        <v>46692</v>
      </c>
      <c r="R131" s="38">
        <v>23845</v>
      </c>
      <c r="T131" s="11">
        <v>54654</v>
      </c>
    </row>
    <row r="132" spans="1:20" x14ac:dyDescent="0.3">
      <c r="A132" s="4" t="s">
        <v>199</v>
      </c>
      <c r="B132" s="4" t="s">
        <v>25</v>
      </c>
      <c r="C132" s="5">
        <v>1538.38</v>
      </c>
      <c r="D132" s="5">
        <v>616.45000000000005</v>
      </c>
      <c r="E132" s="5">
        <v>2269.85</v>
      </c>
      <c r="F132" s="5">
        <v>1003.18</v>
      </c>
      <c r="G132" s="49">
        <v>1837.0250387199999</v>
      </c>
      <c r="H132" s="5">
        <v>1952.27</v>
      </c>
      <c r="I132" s="5">
        <v>1952.27</v>
      </c>
      <c r="J132" s="49">
        <v>1844.5188145199995</v>
      </c>
      <c r="K132" s="5">
        <v>2146.81</v>
      </c>
      <c r="L132" s="5">
        <v>2026.38</v>
      </c>
      <c r="M132" s="49">
        <v>1884.82</v>
      </c>
      <c r="N132" s="5">
        <v>1884.82</v>
      </c>
      <c r="O132" s="5">
        <v>1945.2</v>
      </c>
      <c r="P132" s="11">
        <v>2179.5188815200004</v>
      </c>
      <c r="Q132" s="38">
        <v>2179.52</v>
      </c>
      <c r="R132" s="38">
        <v>1667.31</v>
      </c>
      <c r="T132" s="11">
        <v>2889.0260559600001</v>
      </c>
    </row>
    <row r="133" spans="1:20" x14ac:dyDescent="0.3">
      <c r="A133" s="4" t="s">
        <v>200</v>
      </c>
      <c r="B133" s="4" t="s">
        <v>27</v>
      </c>
      <c r="C133" s="5">
        <v>452</v>
      </c>
      <c r="D133" s="5">
        <v>265.04000000000002</v>
      </c>
      <c r="E133" s="5">
        <v>244</v>
      </c>
      <c r="F133" s="5">
        <v>222.87</v>
      </c>
      <c r="G133" s="49">
        <v>52.800000000000004</v>
      </c>
      <c r="H133" s="5">
        <v>697.91</v>
      </c>
      <c r="I133" s="5">
        <v>697.91</v>
      </c>
      <c r="J133" s="49">
        <v>758.40000000000009</v>
      </c>
      <c r="K133" s="5">
        <v>830.74</v>
      </c>
      <c r="L133" s="5">
        <v>830.74</v>
      </c>
      <c r="M133" s="49">
        <v>800.8</v>
      </c>
      <c r="N133" s="5">
        <v>800.8</v>
      </c>
      <c r="O133" s="5">
        <v>693.26</v>
      </c>
      <c r="P133" s="11">
        <v>638.4</v>
      </c>
      <c r="Q133" s="38">
        <v>638.4</v>
      </c>
      <c r="R133" s="38">
        <v>187.19</v>
      </c>
      <c r="T133" s="11">
        <v>742.39999999999986</v>
      </c>
    </row>
    <row r="134" spans="1:20" x14ac:dyDescent="0.3">
      <c r="A134" s="4" t="s">
        <v>201</v>
      </c>
      <c r="B134" s="4" t="s">
        <v>29</v>
      </c>
      <c r="C134" s="5">
        <v>195.53</v>
      </c>
      <c r="D134" s="5">
        <v>195.53</v>
      </c>
      <c r="E134" s="5">
        <v>300.2</v>
      </c>
      <c r="F134" s="5">
        <v>279.63</v>
      </c>
      <c r="G134" s="49">
        <v>176.48</v>
      </c>
      <c r="H134" s="5">
        <v>178.96</v>
      </c>
      <c r="I134" s="5">
        <v>178.96</v>
      </c>
      <c r="J134" s="49">
        <v>178.96</v>
      </c>
      <c r="K134" s="5">
        <v>178.96</v>
      </c>
      <c r="L134" s="5">
        <v>146.53</v>
      </c>
      <c r="M134" s="49">
        <v>181</v>
      </c>
      <c r="N134" s="5">
        <v>181</v>
      </c>
      <c r="O134" s="5">
        <v>179.2</v>
      </c>
      <c r="P134" s="11">
        <v>181</v>
      </c>
      <c r="Q134" s="38">
        <v>181</v>
      </c>
      <c r="R134" s="38">
        <v>322.02999999999997</v>
      </c>
      <c r="T134" s="11">
        <v>504</v>
      </c>
    </row>
    <row r="135" spans="1:20" x14ac:dyDescent="0.3">
      <c r="A135" s="4" t="s">
        <v>202</v>
      </c>
      <c r="B135" s="4" t="s">
        <v>31</v>
      </c>
      <c r="C135" s="5">
        <v>770.41</v>
      </c>
      <c r="D135" s="5">
        <v>113.47</v>
      </c>
      <c r="E135" s="5">
        <v>210.1</v>
      </c>
      <c r="F135" s="5">
        <v>698.35</v>
      </c>
      <c r="G135" s="49">
        <v>432.01019264000001</v>
      </c>
      <c r="H135" s="5">
        <v>532.71</v>
      </c>
      <c r="I135" s="5">
        <v>532.71</v>
      </c>
      <c r="J135" s="49">
        <v>455.65427648000002</v>
      </c>
      <c r="K135" s="5">
        <v>605.13</v>
      </c>
      <c r="L135" s="5">
        <v>563.91999999999996</v>
      </c>
      <c r="M135" s="49">
        <v>1195.5999999999999</v>
      </c>
      <c r="N135" s="5">
        <v>1195.5999999999999</v>
      </c>
      <c r="O135" s="5">
        <v>540.73</v>
      </c>
      <c r="P135" s="11">
        <v>765.99652980000019</v>
      </c>
      <c r="Q135" s="38">
        <v>766</v>
      </c>
      <c r="R135" s="38">
        <v>641.20000000000005</v>
      </c>
      <c r="T135" s="11">
        <v>843.057321</v>
      </c>
    </row>
    <row r="136" spans="1:20" x14ac:dyDescent="0.3">
      <c r="A136" s="4" t="s">
        <v>203</v>
      </c>
      <c r="B136" s="4" t="s">
        <v>89</v>
      </c>
      <c r="C136" s="5">
        <v>80400</v>
      </c>
      <c r="D136" s="5">
        <v>80400</v>
      </c>
      <c r="E136" s="5">
        <v>59712.5</v>
      </c>
      <c r="F136" s="5">
        <v>59712.5</v>
      </c>
      <c r="G136" s="49">
        <v>14720</v>
      </c>
      <c r="H136" s="5">
        <v>22468.74</v>
      </c>
      <c r="I136" s="5">
        <v>22468.74</v>
      </c>
      <c r="J136" s="49">
        <v>23245</v>
      </c>
      <c r="K136" s="5">
        <v>5075.12</v>
      </c>
      <c r="L136" s="5">
        <v>0</v>
      </c>
      <c r="M136" s="49">
        <v>0</v>
      </c>
      <c r="N136" s="5">
        <v>300</v>
      </c>
      <c r="O136" s="5">
        <v>300</v>
      </c>
      <c r="P136" s="5">
        <v>500</v>
      </c>
      <c r="Q136" s="38">
        <v>500</v>
      </c>
      <c r="R136" s="38">
        <v>0</v>
      </c>
      <c r="T136" s="11">
        <v>500</v>
      </c>
    </row>
    <row r="137" spans="1:20" x14ac:dyDescent="0.3">
      <c r="A137" s="4" t="s">
        <v>204</v>
      </c>
      <c r="B137" s="4" t="s">
        <v>205</v>
      </c>
      <c r="C137" s="5">
        <v>7672</v>
      </c>
      <c r="D137" s="5">
        <v>7672</v>
      </c>
      <c r="E137" s="5">
        <v>0</v>
      </c>
      <c r="F137" s="5">
        <v>0</v>
      </c>
      <c r="G137" s="49">
        <v>0</v>
      </c>
      <c r="H137" s="5">
        <v>0</v>
      </c>
      <c r="I137" s="5">
        <v>0</v>
      </c>
      <c r="J137" s="49">
        <v>0</v>
      </c>
      <c r="K137" s="5">
        <v>0</v>
      </c>
      <c r="L137" s="5">
        <v>0</v>
      </c>
      <c r="M137" s="49">
        <v>0</v>
      </c>
      <c r="N137" s="5">
        <v>0</v>
      </c>
      <c r="O137" s="5">
        <v>0</v>
      </c>
      <c r="P137" s="5">
        <v>0</v>
      </c>
      <c r="Q137" s="11">
        <v>0</v>
      </c>
      <c r="R137" s="11">
        <v>0</v>
      </c>
      <c r="T137" s="11">
        <v>0</v>
      </c>
    </row>
    <row r="138" spans="1:20" x14ac:dyDescent="0.3">
      <c r="A138" s="4" t="s">
        <v>206</v>
      </c>
      <c r="B138" s="4" t="s">
        <v>207</v>
      </c>
      <c r="C138" s="5">
        <v>0</v>
      </c>
      <c r="D138" s="5">
        <v>0</v>
      </c>
      <c r="E138" s="5">
        <v>0</v>
      </c>
      <c r="F138" s="5">
        <v>0</v>
      </c>
      <c r="G138" s="49">
        <v>0</v>
      </c>
      <c r="H138" s="5">
        <v>0</v>
      </c>
      <c r="I138" s="5">
        <v>0</v>
      </c>
      <c r="J138" s="49">
        <v>0</v>
      </c>
      <c r="K138" s="5">
        <v>3911.13</v>
      </c>
      <c r="L138" s="5">
        <v>3911.13</v>
      </c>
      <c r="M138" s="49">
        <v>5590</v>
      </c>
      <c r="N138" s="5">
        <v>5590</v>
      </c>
      <c r="O138" s="5">
        <v>3971.36</v>
      </c>
      <c r="P138" s="5">
        <v>4000</v>
      </c>
      <c r="Q138" s="38">
        <v>4000</v>
      </c>
      <c r="R138" s="38">
        <v>2501.73</v>
      </c>
      <c r="T138" s="11">
        <v>4200</v>
      </c>
    </row>
    <row r="139" spans="1:20" x14ac:dyDescent="0.3">
      <c r="A139" s="4" t="s">
        <v>208</v>
      </c>
      <c r="B139" s="4" t="s">
        <v>39</v>
      </c>
      <c r="C139" s="5">
        <v>99.44</v>
      </c>
      <c r="D139" s="5">
        <v>99.44</v>
      </c>
      <c r="E139" s="5">
        <v>161.59</v>
      </c>
      <c r="F139" s="5">
        <v>161.59</v>
      </c>
      <c r="G139" s="49">
        <v>150</v>
      </c>
      <c r="H139" s="5">
        <v>150</v>
      </c>
      <c r="I139" s="5">
        <v>149.16</v>
      </c>
      <c r="J139" s="49">
        <v>165</v>
      </c>
      <c r="K139" s="5">
        <v>165</v>
      </c>
      <c r="L139" s="5">
        <v>149.16</v>
      </c>
      <c r="M139" s="49">
        <v>0</v>
      </c>
      <c r="N139" s="5">
        <v>0</v>
      </c>
      <c r="O139" s="5">
        <v>0</v>
      </c>
      <c r="P139" s="5">
        <v>0</v>
      </c>
      <c r="Q139" s="11">
        <v>0</v>
      </c>
      <c r="R139" s="11">
        <v>0</v>
      </c>
      <c r="T139" s="11">
        <v>0</v>
      </c>
    </row>
    <row r="140" spans="1:20" x14ac:dyDescent="0.3">
      <c r="A140" s="4" t="s">
        <v>209</v>
      </c>
      <c r="B140" s="4" t="s">
        <v>1263</v>
      </c>
      <c r="C140" s="5">
        <v>10362.030000000001</v>
      </c>
      <c r="D140" s="5">
        <v>10362.030000000001</v>
      </c>
      <c r="E140" s="5">
        <v>8246.08</v>
      </c>
      <c r="F140" s="5">
        <v>8246.08</v>
      </c>
      <c r="G140" s="49">
        <v>8500</v>
      </c>
      <c r="H140" s="5">
        <v>16161.33</v>
      </c>
      <c r="I140" s="5">
        <v>11411.33</v>
      </c>
      <c r="J140" s="49">
        <v>20300</v>
      </c>
      <c r="K140" s="5">
        <v>20150</v>
      </c>
      <c r="L140" s="5">
        <v>15930.96</v>
      </c>
      <c r="M140" s="49">
        <v>32250</v>
      </c>
      <c r="N140" s="5">
        <v>26512.34</v>
      </c>
      <c r="O140" s="5">
        <v>16002.43</v>
      </c>
      <c r="P140" s="5">
        <v>16000</v>
      </c>
      <c r="Q140" s="38">
        <v>16000</v>
      </c>
      <c r="R140" s="38">
        <v>8897</v>
      </c>
      <c r="T140" s="11">
        <v>15200</v>
      </c>
    </row>
    <row r="141" spans="1:20" x14ac:dyDescent="0.3">
      <c r="A141" s="4" t="s">
        <v>210</v>
      </c>
      <c r="B141" s="4" t="s">
        <v>211</v>
      </c>
      <c r="C141" s="5">
        <v>0</v>
      </c>
      <c r="D141" s="5">
        <v>0</v>
      </c>
      <c r="E141" s="5">
        <v>0</v>
      </c>
      <c r="F141" s="5">
        <v>0</v>
      </c>
      <c r="G141" s="49">
        <v>0</v>
      </c>
      <c r="H141" s="5">
        <v>1628.1</v>
      </c>
      <c r="I141" s="5">
        <v>1628.1</v>
      </c>
      <c r="J141" s="49">
        <v>0</v>
      </c>
      <c r="K141" s="5">
        <v>0</v>
      </c>
      <c r="L141" s="5">
        <v>0</v>
      </c>
      <c r="M141" s="49">
        <v>0</v>
      </c>
      <c r="N141" s="5">
        <v>0</v>
      </c>
      <c r="O141" s="5">
        <v>0</v>
      </c>
      <c r="P141" s="5">
        <v>0</v>
      </c>
      <c r="Q141" s="11">
        <v>0</v>
      </c>
      <c r="R141" s="11">
        <v>0</v>
      </c>
      <c r="T141" s="11">
        <v>0</v>
      </c>
    </row>
    <row r="142" spans="1:20" x14ac:dyDescent="0.3">
      <c r="A142" s="4" t="s">
        <v>212</v>
      </c>
      <c r="B142" s="4" t="s">
        <v>43</v>
      </c>
      <c r="C142" s="5">
        <v>748.2</v>
      </c>
      <c r="D142" s="5">
        <v>748.2</v>
      </c>
      <c r="E142" s="5">
        <v>1020</v>
      </c>
      <c r="F142" s="5">
        <v>1020</v>
      </c>
      <c r="G142" s="49">
        <v>2270</v>
      </c>
      <c r="H142" s="5">
        <v>2270</v>
      </c>
      <c r="I142" s="5">
        <v>909.5</v>
      </c>
      <c r="J142" s="49">
        <v>1600</v>
      </c>
      <c r="K142" s="5">
        <v>1217.01</v>
      </c>
      <c r="L142" s="5">
        <v>896.24</v>
      </c>
      <c r="M142" s="49">
        <v>950</v>
      </c>
      <c r="N142" s="5">
        <v>950</v>
      </c>
      <c r="O142" s="5">
        <v>714.76</v>
      </c>
      <c r="P142" s="5">
        <v>900</v>
      </c>
      <c r="Q142" s="38">
        <v>900</v>
      </c>
      <c r="R142" s="38">
        <v>393.92</v>
      </c>
      <c r="T142" s="11">
        <v>900</v>
      </c>
    </row>
    <row r="143" spans="1:20" x14ac:dyDescent="0.3">
      <c r="A143" s="4" t="s">
        <v>213</v>
      </c>
      <c r="B143" s="4" t="s">
        <v>45</v>
      </c>
      <c r="C143" s="5">
        <v>5795.73</v>
      </c>
      <c r="D143" s="5">
        <v>5795.73</v>
      </c>
      <c r="E143" s="5">
        <v>14775.82</v>
      </c>
      <c r="F143" s="5">
        <v>14775.82</v>
      </c>
      <c r="G143" s="49">
        <v>10000</v>
      </c>
      <c r="H143" s="5">
        <v>10600</v>
      </c>
      <c r="I143" s="5">
        <v>14987.4</v>
      </c>
      <c r="J143" s="49">
        <v>8000</v>
      </c>
      <c r="K143" s="5">
        <v>15021.65</v>
      </c>
      <c r="L143" s="5">
        <v>14885.28</v>
      </c>
      <c r="M143" s="49">
        <v>0</v>
      </c>
      <c r="N143" s="5">
        <v>114</v>
      </c>
      <c r="O143" s="5">
        <v>114</v>
      </c>
      <c r="P143" s="5">
        <v>0</v>
      </c>
      <c r="Q143" s="11">
        <v>0</v>
      </c>
      <c r="R143" s="11">
        <v>0</v>
      </c>
      <c r="T143" s="11">
        <v>0</v>
      </c>
    </row>
    <row r="144" spans="1:20" x14ac:dyDescent="0.3">
      <c r="A144" s="4" t="s">
        <v>214</v>
      </c>
      <c r="B144" s="4" t="s">
        <v>47</v>
      </c>
      <c r="C144" s="5">
        <v>119.66</v>
      </c>
      <c r="D144" s="5">
        <v>119.66</v>
      </c>
      <c r="E144" s="5">
        <v>150.26</v>
      </c>
      <c r="F144" s="5">
        <v>150.26</v>
      </c>
      <c r="G144" s="49">
        <v>50</v>
      </c>
      <c r="H144" s="5">
        <v>2164.9</v>
      </c>
      <c r="I144" s="5">
        <v>2141</v>
      </c>
      <c r="J144" s="49">
        <v>2200</v>
      </c>
      <c r="K144" s="5">
        <v>2440.37</v>
      </c>
      <c r="L144" s="5">
        <v>1587.84</v>
      </c>
      <c r="M144" s="49">
        <v>0</v>
      </c>
      <c r="N144" s="5">
        <v>0</v>
      </c>
      <c r="O144" s="5">
        <v>0</v>
      </c>
      <c r="P144" s="5">
        <v>0</v>
      </c>
      <c r="Q144" s="11">
        <v>0</v>
      </c>
      <c r="R144" s="11">
        <v>0</v>
      </c>
      <c r="T144" s="11">
        <v>0</v>
      </c>
    </row>
    <row r="145" spans="1:20" x14ac:dyDescent="0.3">
      <c r="A145" s="4" t="s">
        <v>215</v>
      </c>
      <c r="B145" s="4" t="s">
        <v>49</v>
      </c>
      <c r="C145" s="5">
        <v>79.17</v>
      </c>
      <c r="D145" s="5">
        <v>79.17</v>
      </c>
      <c r="E145" s="5">
        <v>184.27</v>
      </c>
      <c r="F145" s="5">
        <v>184.27</v>
      </c>
      <c r="G145" s="49">
        <v>250</v>
      </c>
      <c r="H145" s="5">
        <v>250</v>
      </c>
      <c r="I145" s="5">
        <v>249.44</v>
      </c>
      <c r="J145" s="49">
        <v>250</v>
      </c>
      <c r="K145" s="5">
        <v>335.4</v>
      </c>
      <c r="L145" s="5">
        <v>335.4</v>
      </c>
      <c r="M145" s="49">
        <v>250</v>
      </c>
      <c r="N145" s="5">
        <v>908.45</v>
      </c>
      <c r="O145" s="5">
        <v>1027.9100000000001</v>
      </c>
      <c r="P145" s="5">
        <v>340</v>
      </c>
      <c r="Q145" s="38">
        <v>340</v>
      </c>
      <c r="R145" s="38">
        <v>0</v>
      </c>
      <c r="T145" s="11">
        <v>1154.25</v>
      </c>
    </row>
    <row r="146" spans="1:20" x14ac:dyDescent="0.3">
      <c r="A146" s="4" t="s">
        <v>216</v>
      </c>
      <c r="B146" s="4" t="s">
        <v>51</v>
      </c>
      <c r="C146" s="5">
        <v>1000</v>
      </c>
      <c r="D146" s="5">
        <v>999.98</v>
      </c>
      <c r="E146" s="5">
        <v>515.03</v>
      </c>
      <c r="F146" s="5">
        <v>515.03</v>
      </c>
      <c r="G146" s="49">
        <v>950</v>
      </c>
      <c r="H146" s="5">
        <v>453.57</v>
      </c>
      <c r="I146" s="5">
        <v>453.57</v>
      </c>
      <c r="J146" s="49">
        <v>950</v>
      </c>
      <c r="K146" s="5">
        <v>950</v>
      </c>
      <c r="L146" s="5">
        <v>796.05</v>
      </c>
      <c r="M146" s="49">
        <v>500</v>
      </c>
      <c r="N146" s="5">
        <v>500</v>
      </c>
      <c r="O146" s="5">
        <v>470.82</v>
      </c>
      <c r="P146" s="5">
        <v>800</v>
      </c>
      <c r="Q146" s="38">
        <v>800</v>
      </c>
      <c r="R146" s="38">
        <v>0</v>
      </c>
      <c r="T146" s="11">
        <v>475</v>
      </c>
    </row>
    <row r="147" spans="1:20" x14ac:dyDescent="0.3">
      <c r="A147" s="4" t="s">
        <v>217</v>
      </c>
      <c r="B147" s="4" t="s">
        <v>53</v>
      </c>
      <c r="C147" s="5">
        <v>310</v>
      </c>
      <c r="D147" s="5">
        <v>310</v>
      </c>
      <c r="E147" s="5">
        <v>630</v>
      </c>
      <c r="F147" s="5">
        <v>630</v>
      </c>
      <c r="G147" s="49">
        <v>800</v>
      </c>
      <c r="H147" s="5">
        <v>900</v>
      </c>
      <c r="I147" s="5">
        <v>900</v>
      </c>
      <c r="J147" s="49">
        <v>800</v>
      </c>
      <c r="K147" s="5">
        <v>1265</v>
      </c>
      <c r="L147" s="5">
        <v>1265</v>
      </c>
      <c r="M147" s="49">
        <v>1200</v>
      </c>
      <c r="N147" s="5">
        <v>808.89</v>
      </c>
      <c r="O147" s="5">
        <v>499</v>
      </c>
      <c r="P147" s="5">
        <v>1265</v>
      </c>
      <c r="Q147" s="38">
        <v>1265</v>
      </c>
      <c r="R147" s="38">
        <v>0</v>
      </c>
      <c r="T147" s="11">
        <v>1201.75</v>
      </c>
    </row>
    <row r="148" spans="1:20" x14ac:dyDescent="0.3">
      <c r="A148" s="4" t="s">
        <v>218</v>
      </c>
      <c r="B148" s="4" t="s">
        <v>55</v>
      </c>
      <c r="C148" s="5">
        <v>178.87</v>
      </c>
      <c r="D148" s="5">
        <v>175</v>
      </c>
      <c r="E148" s="5">
        <v>250</v>
      </c>
      <c r="F148" s="5">
        <v>250</v>
      </c>
      <c r="G148" s="49">
        <v>300</v>
      </c>
      <c r="H148" s="5">
        <v>350</v>
      </c>
      <c r="I148" s="5">
        <v>350</v>
      </c>
      <c r="J148" s="49">
        <v>250</v>
      </c>
      <c r="K148" s="5">
        <v>320</v>
      </c>
      <c r="L148" s="5">
        <v>320</v>
      </c>
      <c r="M148" s="49">
        <v>325</v>
      </c>
      <c r="N148" s="5">
        <v>325</v>
      </c>
      <c r="O148" s="5">
        <v>259.89999999999998</v>
      </c>
      <c r="P148" s="5">
        <v>400</v>
      </c>
      <c r="Q148" s="38">
        <v>400</v>
      </c>
      <c r="R148" s="38">
        <v>284.89999999999998</v>
      </c>
      <c r="T148" s="11">
        <v>260</v>
      </c>
    </row>
    <row r="149" spans="1:20" x14ac:dyDescent="0.3">
      <c r="A149" s="4" t="s">
        <v>219</v>
      </c>
      <c r="B149" s="4" t="s">
        <v>220</v>
      </c>
      <c r="C149" s="5">
        <v>0</v>
      </c>
      <c r="D149" s="5">
        <v>-116.68</v>
      </c>
      <c r="E149" s="5">
        <v>-26</v>
      </c>
      <c r="F149" s="5">
        <v>-26</v>
      </c>
      <c r="G149" s="49">
        <v>0</v>
      </c>
      <c r="H149" s="5">
        <v>0</v>
      </c>
      <c r="I149" s="5">
        <v>0</v>
      </c>
      <c r="J149" s="49">
        <v>0</v>
      </c>
      <c r="K149" s="5">
        <v>0</v>
      </c>
      <c r="L149" s="5">
        <v>0</v>
      </c>
      <c r="M149" s="49">
        <v>0</v>
      </c>
      <c r="N149" s="5">
        <v>17.72</v>
      </c>
      <c r="O149" s="5">
        <v>60.22</v>
      </c>
      <c r="P149" s="5">
        <v>0</v>
      </c>
      <c r="Q149" s="38">
        <v>0</v>
      </c>
      <c r="R149" s="38">
        <v>23.9</v>
      </c>
      <c r="T149" s="11">
        <v>0</v>
      </c>
    </row>
    <row r="150" spans="1:20" x14ac:dyDescent="0.3">
      <c r="A150" s="4" t="s">
        <v>221</v>
      </c>
      <c r="B150" s="4" t="s">
        <v>1264</v>
      </c>
      <c r="C150" s="5">
        <v>0</v>
      </c>
      <c r="D150" s="5">
        <v>0</v>
      </c>
      <c r="E150" s="5">
        <v>0</v>
      </c>
      <c r="F150" s="5">
        <v>0</v>
      </c>
      <c r="G150" s="49">
        <v>0</v>
      </c>
      <c r="H150" s="5">
        <v>227.81</v>
      </c>
      <c r="I150" s="5">
        <v>227.81</v>
      </c>
      <c r="J150" s="49">
        <v>0</v>
      </c>
      <c r="K150" s="5">
        <v>174.5</v>
      </c>
      <c r="L150" s="5">
        <v>174.5</v>
      </c>
      <c r="M150" s="49">
        <v>175</v>
      </c>
      <c r="N150" s="5">
        <v>1301.18</v>
      </c>
      <c r="O150" s="5">
        <v>1301.18</v>
      </c>
      <c r="P150" s="5">
        <v>200</v>
      </c>
      <c r="Q150" s="38">
        <v>200</v>
      </c>
      <c r="R150" s="38">
        <v>0</v>
      </c>
      <c r="T150" s="11">
        <v>100</v>
      </c>
    </row>
    <row r="151" spans="1:20" x14ac:dyDescent="0.3">
      <c r="A151" s="4" t="s">
        <v>222</v>
      </c>
      <c r="B151" s="4" t="s">
        <v>223</v>
      </c>
      <c r="C151" s="5">
        <v>503.4</v>
      </c>
      <c r="D151" s="5">
        <v>503.4</v>
      </c>
      <c r="E151" s="5">
        <v>933.18</v>
      </c>
      <c r="F151" s="5">
        <v>2331.85</v>
      </c>
      <c r="G151" s="49">
        <v>350</v>
      </c>
      <c r="H151" s="5">
        <v>6132.3</v>
      </c>
      <c r="I151" s="5">
        <v>6132.3</v>
      </c>
      <c r="J151" s="49">
        <v>5250</v>
      </c>
      <c r="K151" s="5">
        <v>7453.2</v>
      </c>
      <c r="L151" s="5">
        <v>7453.2</v>
      </c>
      <c r="M151" s="49">
        <v>6436</v>
      </c>
      <c r="N151" s="5">
        <v>6436</v>
      </c>
      <c r="O151" s="5">
        <v>7631.23</v>
      </c>
      <c r="P151" s="5">
        <v>7500</v>
      </c>
      <c r="Q151" s="38">
        <v>7500</v>
      </c>
      <c r="R151" s="38">
        <v>6157.91</v>
      </c>
      <c r="T151" s="11">
        <v>7500</v>
      </c>
    </row>
    <row r="152" spans="1:20" x14ac:dyDescent="0.3">
      <c r="A152" s="4" t="s">
        <v>224</v>
      </c>
      <c r="B152" s="4" t="s">
        <v>1117</v>
      </c>
      <c r="C152" s="5">
        <v>3436.51</v>
      </c>
      <c r="D152" s="5">
        <v>3436.51</v>
      </c>
      <c r="E152" s="5">
        <v>8302.75</v>
      </c>
      <c r="F152" s="5">
        <v>8302.75</v>
      </c>
      <c r="G152" s="49">
        <v>3400</v>
      </c>
      <c r="H152" s="5">
        <v>3400</v>
      </c>
      <c r="I152" s="5">
        <v>2586.5</v>
      </c>
      <c r="J152" s="49">
        <v>2000</v>
      </c>
      <c r="K152" s="5">
        <v>2959.72</v>
      </c>
      <c r="L152" s="5">
        <v>2959.72</v>
      </c>
      <c r="M152" s="49">
        <v>0</v>
      </c>
      <c r="N152" s="5">
        <v>397.5</v>
      </c>
      <c r="O152" s="5">
        <v>397.5</v>
      </c>
      <c r="P152" s="5">
        <v>400</v>
      </c>
      <c r="Q152" s="38">
        <v>400</v>
      </c>
      <c r="R152" s="38">
        <v>0</v>
      </c>
      <c r="T152" s="11">
        <v>380</v>
      </c>
    </row>
    <row r="153" spans="1:20" x14ac:dyDescent="0.3">
      <c r="A153" s="4" t="s">
        <v>225</v>
      </c>
      <c r="B153" s="4" t="s">
        <v>130</v>
      </c>
      <c r="C153" s="5">
        <v>0</v>
      </c>
      <c r="D153" s="5">
        <v>0</v>
      </c>
      <c r="E153" s="5">
        <v>0</v>
      </c>
      <c r="F153" s="5">
        <v>0</v>
      </c>
      <c r="G153" s="49">
        <v>0</v>
      </c>
      <c r="H153" s="5">
        <v>0</v>
      </c>
      <c r="I153" s="5">
        <v>0</v>
      </c>
      <c r="J153" s="49">
        <v>0</v>
      </c>
      <c r="K153" s="5">
        <v>178.81</v>
      </c>
      <c r="L153" s="5">
        <v>178.81</v>
      </c>
      <c r="M153" s="49">
        <v>0</v>
      </c>
      <c r="N153" s="5">
        <v>345</v>
      </c>
      <c r="O153" s="5">
        <v>345</v>
      </c>
      <c r="P153" s="5">
        <v>345</v>
      </c>
      <c r="Q153" s="38">
        <v>345</v>
      </c>
      <c r="R153" s="38">
        <v>0</v>
      </c>
      <c r="T153" s="11">
        <v>327.75</v>
      </c>
    </row>
    <row r="154" spans="1:20" x14ac:dyDescent="0.3">
      <c r="A154" s="4" t="s">
        <v>226</v>
      </c>
      <c r="B154" s="4" t="s">
        <v>227</v>
      </c>
      <c r="C154" s="5">
        <v>0</v>
      </c>
      <c r="D154" s="5">
        <v>0</v>
      </c>
      <c r="E154" s="5">
        <v>0</v>
      </c>
      <c r="F154" s="5">
        <v>0</v>
      </c>
      <c r="G154" s="49">
        <v>0</v>
      </c>
      <c r="H154" s="5">
        <v>1815.3</v>
      </c>
      <c r="I154" s="5">
        <v>1815.3</v>
      </c>
      <c r="J154" s="49">
        <v>2000</v>
      </c>
      <c r="K154" s="5">
        <v>2563.11</v>
      </c>
      <c r="L154" s="5">
        <v>2563.11</v>
      </c>
      <c r="M154" s="49">
        <v>0</v>
      </c>
      <c r="N154" s="5">
        <v>0</v>
      </c>
      <c r="O154" s="5">
        <v>0</v>
      </c>
      <c r="P154" s="5">
        <v>0</v>
      </c>
      <c r="Q154" s="11">
        <v>0</v>
      </c>
      <c r="R154" s="11">
        <v>0</v>
      </c>
      <c r="T154" s="11">
        <v>0</v>
      </c>
    </row>
    <row r="155" spans="1:20" x14ac:dyDescent="0.3">
      <c r="A155" s="4" t="s">
        <v>228</v>
      </c>
      <c r="B155" s="4" t="s">
        <v>65</v>
      </c>
      <c r="C155" s="5">
        <v>0</v>
      </c>
      <c r="D155" s="5">
        <v>0</v>
      </c>
      <c r="E155" s="5">
        <v>189.02</v>
      </c>
      <c r="F155" s="5">
        <v>189.02</v>
      </c>
      <c r="G155" s="49">
        <v>0</v>
      </c>
      <c r="H155" s="5">
        <v>0</v>
      </c>
      <c r="I155" s="5">
        <v>0</v>
      </c>
      <c r="J155" s="49">
        <v>1300</v>
      </c>
      <c r="K155" s="5">
        <v>1300</v>
      </c>
      <c r="L155" s="5">
        <v>1014.1</v>
      </c>
      <c r="M155" s="49">
        <v>390</v>
      </c>
      <c r="N155" s="5">
        <v>559.91999999999996</v>
      </c>
      <c r="O155" s="5">
        <v>559.91999999999996</v>
      </c>
      <c r="P155" s="5">
        <v>470</v>
      </c>
      <c r="Q155" s="38">
        <v>470</v>
      </c>
      <c r="R155" s="38">
        <v>199.99</v>
      </c>
      <c r="T155" s="11">
        <v>3000</v>
      </c>
    </row>
    <row r="156" spans="1:20" x14ac:dyDescent="0.3">
      <c r="A156" s="4" t="s">
        <v>229</v>
      </c>
      <c r="B156" s="4" t="s">
        <v>230</v>
      </c>
      <c r="C156" s="5">
        <v>1071.48</v>
      </c>
      <c r="D156" s="5">
        <v>1071.48</v>
      </c>
      <c r="E156" s="5">
        <v>3555.48</v>
      </c>
      <c r="F156" s="5">
        <v>3555.48</v>
      </c>
      <c r="G156" s="49">
        <v>1071.48</v>
      </c>
      <c r="H156" s="5">
        <v>1071.48</v>
      </c>
      <c r="I156" s="5">
        <v>1071.48</v>
      </c>
      <c r="J156" s="49">
        <v>1071.48</v>
      </c>
      <c r="K156" s="5">
        <v>803.61</v>
      </c>
      <c r="L156" s="5">
        <v>803.61</v>
      </c>
      <c r="M156" s="49">
        <v>0</v>
      </c>
      <c r="N156" s="5">
        <v>0</v>
      </c>
      <c r="O156" s="5">
        <v>0</v>
      </c>
      <c r="P156" s="5">
        <v>0</v>
      </c>
      <c r="Q156" s="11">
        <v>0</v>
      </c>
      <c r="R156" s="11">
        <v>0</v>
      </c>
      <c r="T156" s="11">
        <v>0</v>
      </c>
    </row>
    <row r="157" spans="1:20" x14ac:dyDescent="0.3">
      <c r="A157" s="1" t="s">
        <v>10</v>
      </c>
      <c r="B157" s="1" t="s">
        <v>231</v>
      </c>
      <c r="C157" s="6">
        <f>SUM(C126:C156)</f>
        <v>234781.88000000006</v>
      </c>
      <c r="D157" s="6">
        <f t="shared" ref="D157:O157" si="7">SUM(D126:D156)</f>
        <v>195835.27000000005</v>
      </c>
      <c r="E157" s="6">
        <f t="shared" si="7"/>
        <v>298888.94000000006</v>
      </c>
      <c r="F157" s="6">
        <f t="shared" si="7"/>
        <v>244159.11</v>
      </c>
      <c r="G157" s="6">
        <f>SUM(G126:G156)</f>
        <v>255298.0284336</v>
      </c>
      <c r="H157" s="6">
        <f t="shared" si="7"/>
        <v>279780.52999999997</v>
      </c>
      <c r="I157" s="6">
        <f t="shared" si="7"/>
        <v>260134.39999999997</v>
      </c>
      <c r="J157" s="6">
        <f>SUM(J126:J156)</f>
        <v>282643.77857933997</v>
      </c>
      <c r="K157" s="6">
        <f t="shared" si="7"/>
        <v>283264.77999999997</v>
      </c>
      <c r="L157" s="6">
        <f t="shared" si="7"/>
        <v>258823.75999999998</v>
      </c>
      <c r="M157" s="6">
        <f>SUM(M126:M156)</f>
        <v>288782.43</v>
      </c>
      <c r="N157" s="6">
        <f t="shared" si="7"/>
        <v>285782.43</v>
      </c>
      <c r="O157" s="6">
        <f t="shared" si="7"/>
        <v>239528.80000000005</v>
      </c>
      <c r="P157" s="6">
        <v>264287.52630351996</v>
      </c>
      <c r="Q157" s="6">
        <v>259571.53</v>
      </c>
      <c r="R157" s="6">
        <v>121396.9</v>
      </c>
      <c r="T157" s="6">
        <v>344278.44202497997</v>
      </c>
    </row>
    <row r="158" spans="1:20" x14ac:dyDescent="0.3">
      <c r="A158" s="4" t="s">
        <v>232</v>
      </c>
      <c r="B158" s="10" t="s">
        <v>233</v>
      </c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T158" s="11"/>
    </row>
    <row r="159" spans="1:20" x14ac:dyDescent="0.3">
      <c r="A159" s="4" t="s">
        <v>234</v>
      </c>
      <c r="B159" s="4" t="s">
        <v>89</v>
      </c>
      <c r="C159" s="5">
        <v>20857.05</v>
      </c>
      <c r="D159" s="5">
        <v>20857.05</v>
      </c>
      <c r="E159" s="5">
        <v>20841.7</v>
      </c>
      <c r="F159" s="5">
        <v>22316.35</v>
      </c>
      <c r="G159" s="49">
        <v>20500</v>
      </c>
      <c r="H159" s="5">
        <v>20977</v>
      </c>
      <c r="I159" s="5">
        <v>20628.349999999999</v>
      </c>
      <c r="J159" s="49">
        <v>22500</v>
      </c>
      <c r="K159" s="5">
        <v>43428.31</v>
      </c>
      <c r="L159" s="5">
        <v>40023.879999999997</v>
      </c>
      <c r="M159" s="49">
        <v>40680</v>
      </c>
      <c r="N159" s="5">
        <v>40680</v>
      </c>
      <c r="O159" s="5">
        <v>30183.87</v>
      </c>
      <c r="P159" s="38">
        <v>36000</v>
      </c>
      <c r="Q159" s="38">
        <v>36000</v>
      </c>
      <c r="R159" s="38">
        <v>7526.75</v>
      </c>
      <c r="T159" s="11">
        <v>25000</v>
      </c>
    </row>
    <row r="160" spans="1:20" x14ac:dyDescent="0.3">
      <c r="A160" s="4" t="s">
        <v>235</v>
      </c>
      <c r="B160" s="4" t="s">
        <v>39</v>
      </c>
      <c r="C160" s="5">
        <v>37668.25</v>
      </c>
      <c r="D160" s="5">
        <v>37668.25</v>
      </c>
      <c r="E160" s="5">
        <v>23531.919999999998</v>
      </c>
      <c r="F160" s="5">
        <v>23136.02</v>
      </c>
      <c r="G160" s="49">
        <v>38000</v>
      </c>
      <c r="H160" s="5">
        <v>34523</v>
      </c>
      <c r="I160" s="5">
        <v>26142.5</v>
      </c>
      <c r="J160" s="49">
        <v>63000</v>
      </c>
      <c r="K160" s="5">
        <v>59697.58</v>
      </c>
      <c r="L160" s="5">
        <v>47773.34</v>
      </c>
      <c r="M160" s="49">
        <v>60000</v>
      </c>
      <c r="N160" s="5">
        <v>64000</v>
      </c>
      <c r="O160" s="5">
        <v>64649.24</v>
      </c>
      <c r="P160" s="38">
        <v>77115</v>
      </c>
      <c r="Q160" s="38">
        <v>77115</v>
      </c>
      <c r="R160" s="38">
        <v>70410.100000000006</v>
      </c>
      <c r="T160" s="11">
        <v>77500</v>
      </c>
    </row>
    <row r="161" spans="1:20" x14ac:dyDescent="0.3">
      <c r="A161" s="4" t="s">
        <v>236</v>
      </c>
      <c r="B161" s="4" t="s">
        <v>237</v>
      </c>
      <c r="C161" s="5">
        <v>8824.08</v>
      </c>
      <c r="D161" s="5">
        <v>8824.08</v>
      </c>
      <c r="E161" s="5">
        <v>6869.54</v>
      </c>
      <c r="F161" s="5">
        <v>7506.14</v>
      </c>
      <c r="G161" s="49">
        <v>6750</v>
      </c>
      <c r="H161" s="5">
        <v>6750</v>
      </c>
      <c r="I161" s="5">
        <v>5268.73</v>
      </c>
      <c r="J161" s="49">
        <v>5750</v>
      </c>
      <c r="K161" s="5">
        <v>5750</v>
      </c>
      <c r="L161" s="5">
        <v>5610.78</v>
      </c>
      <c r="M161" s="49">
        <v>6000</v>
      </c>
      <c r="N161" s="5">
        <v>6000</v>
      </c>
      <c r="O161" s="5">
        <v>5452.08</v>
      </c>
      <c r="P161" s="38">
        <v>11300</v>
      </c>
      <c r="Q161" s="38">
        <v>11300</v>
      </c>
      <c r="R161" s="38">
        <v>7087.3</v>
      </c>
      <c r="T161" s="11">
        <v>12200</v>
      </c>
    </row>
    <row r="162" spans="1:20" x14ac:dyDescent="0.3">
      <c r="A162" s="4" t="s">
        <v>238</v>
      </c>
      <c r="B162" s="4" t="s">
        <v>239</v>
      </c>
      <c r="C162" s="5">
        <v>0</v>
      </c>
      <c r="D162" s="5">
        <v>0</v>
      </c>
      <c r="E162" s="5">
        <v>0</v>
      </c>
      <c r="F162" s="5">
        <v>0</v>
      </c>
      <c r="G162" s="49">
        <v>0</v>
      </c>
      <c r="H162" s="5">
        <v>0</v>
      </c>
      <c r="I162" s="5">
        <v>0</v>
      </c>
      <c r="J162" s="49">
        <v>0</v>
      </c>
      <c r="K162" s="5">
        <v>0</v>
      </c>
      <c r="L162" s="5">
        <v>0</v>
      </c>
      <c r="M162" s="49">
        <v>8650</v>
      </c>
      <c r="N162" s="5">
        <v>2167.06</v>
      </c>
      <c r="O162" s="5">
        <v>3006.81</v>
      </c>
      <c r="P162" s="38">
        <v>8650</v>
      </c>
      <c r="Q162" s="38">
        <v>8650</v>
      </c>
      <c r="R162" s="38">
        <v>0</v>
      </c>
      <c r="T162" s="11">
        <v>3100</v>
      </c>
    </row>
    <row r="163" spans="1:20" x14ac:dyDescent="0.3">
      <c r="A163" s="4" t="s">
        <v>240</v>
      </c>
      <c r="B163" s="4" t="s">
        <v>241</v>
      </c>
      <c r="C163" s="5">
        <v>56343.9</v>
      </c>
      <c r="D163" s="5">
        <v>56343.9</v>
      </c>
      <c r="E163" s="5">
        <v>67936.55</v>
      </c>
      <c r="F163" s="5">
        <v>67347.23</v>
      </c>
      <c r="G163" s="49">
        <v>50529.71</v>
      </c>
      <c r="H163" s="5">
        <v>53529.71</v>
      </c>
      <c r="I163" s="5">
        <v>53315.43</v>
      </c>
      <c r="J163" s="49">
        <v>11000</v>
      </c>
      <c r="K163" s="5">
        <v>23374.11</v>
      </c>
      <c r="L163" s="5">
        <v>23374.11</v>
      </c>
      <c r="M163" s="49">
        <v>21050</v>
      </c>
      <c r="N163" s="5">
        <v>34487.769999999997</v>
      </c>
      <c r="O163" s="5">
        <v>44117.919999999998</v>
      </c>
      <c r="P163" s="38">
        <v>28350</v>
      </c>
      <c r="Q163" s="38">
        <v>28350</v>
      </c>
      <c r="R163" s="38">
        <v>4346.46</v>
      </c>
      <c r="T163" s="11">
        <v>28350</v>
      </c>
    </row>
    <row r="164" spans="1:20" x14ac:dyDescent="0.3">
      <c r="A164" s="4" t="s">
        <v>242</v>
      </c>
      <c r="B164" s="4" t="s">
        <v>243</v>
      </c>
      <c r="C164" s="5">
        <v>0</v>
      </c>
      <c r="D164" s="5">
        <v>0</v>
      </c>
      <c r="E164" s="5">
        <v>0</v>
      </c>
      <c r="F164" s="5">
        <v>0</v>
      </c>
      <c r="G164" s="49">
        <v>0</v>
      </c>
      <c r="H164" s="5">
        <v>0</v>
      </c>
      <c r="I164" s="5">
        <v>0</v>
      </c>
      <c r="J164" s="49">
        <v>0</v>
      </c>
      <c r="K164" s="5">
        <v>0</v>
      </c>
      <c r="L164" s="5">
        <v>0</v>
      </c>
      <c r="M164" s="49">
        <v>2000</v>
      </c>
      <c r="N164" s="5">
        <v>0</v>
      </c>
      <c r="O164" s="5">
        <v>0</v>
      </c>
      <c r="P164" s="5">
        <v>0</v>
      </c>
      <c r="Q164" s="55">
        <v>0</v>
      </c>
      <c r="R164" s="55">
        <v>0</v>
      </c>
      <c r="T164" s="11">
        <v>0</v>
      </c>
    </row>
    <row r="165" spans="1:20" x14ac:dyDescent="0.3">
      <c r="A165" s="1" t="s">
        <v>10</v>
      </c>
      <c r="B165" s="1" t="s">
        <v>244</v>
      </c>
      <c r="C165" s="6">
        <f>SUM(C159:C164)</f>
        <v>123693.28</v>
      </c>
      <c r="D165" s="6">
        <f t="shared" ref="D165:O165" si="8">SUM(D159:D164)</f>
        <v>123693.28</v>
      </c>
      <c r="E165" s="6">
        <f t="shared" si="8"/>
        <v>119179.70999999999</v>
      </c>
      <c r="F165" s="6">
        <f t="shared" si="8"/>
        <v>120305.73999999999</v>
      </c>
      <c r="G165" s="6">
        <f>SUM(G159:G164)</f>
        <v>115779.70999999999</v>
      </c>
      <c r="H165" s="6">
        <f t="shared" si="8"/>
        <v>115779.70999999999</v>
      </c>
      <c r="I165" s="6">
        <f t="shared" si="8"/>
        <v>105355.01000000001</v>
      </c>
      <c r="J165" s="6">
        <f>SUM(J159:J164)</f>
        <v>102250</v>
      </c>
      <c r="K165" s="6">
        <f t="shared" si="8"/>
        <v>132250</v>
      </c>
      <c r="L165" s="6">
        <f t="shared" si="8"/>
        <v>116782.11</v>
      </c>
      <c r="M165" s="6">
        <f>SUM(M159:M164)</f>
        <v>138380</v>
      </c>
      <c r="N165" s="6">
        <f t="shared" si="8"/>
        <v>147334.82999999999</v>
      </c>
      <c r="O165" s="6">
        <f t="shared" si="8"/>
        <v>147409.91999999998</v>
      </c>
      <c r="P165" s="6">
        <v>161415</v>
      </c>
      <c r="Q165" s="6">
        <v>161415</v>
      </c>
      <c r="R165" s="6">
        <v>89370.610000000015</v>
      </c>
      <c r="T165" s="6">
        <v>146150</v>
      </c>
    </row>
    <row r="166" spans="1:20" x14ac:dyDescent="0.3">
      <c r="A166" s="4" t="s">
        <v>245</v>
      </c>
      <c r="B166" s="10" t="s">
        <v>246</v>
      </c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T166" s="11"/>
    </row>
    <row r="167" spans="1:20" x14ac:dyDescent="0.3">
      <c r="A167" s="4" t="s">
        <v>247</v>
      </c>
      <c r="B167" s="4" t="s">
        <v>248</v>
      </c>
      <c r="C167" s="5">
        <v>0</v>
      </c>
      <c r="D167" s="5">
        <v>0</v>
      </c>
      <c r="E167" s="5">
        <v>0</v>
      </c>
      <c r="F167" s="5">
        <v>0</v>
      </c>
      <c r="G167" s="49">
        <v>0</v>
      </c>
      <c r="H167" s="5">
        <v>0</v>
      </c>
      <c r="I167" s="5">
        <v>0</v>
      </c>
      <c r="J167" s="49">
        <v>0</v>
      </c>
      <c r="K167" s="5">
        <v>0</v>
      </c>
      <c r="L167" s="5">
        <v>0</v>
      </c>
      <c r="M167" s="49">
        <v>1500</v>
      </c>
      <c r="N167" s="5">
        <v>1500</v>
      </c>
      <c r="O167" s="5">
        <v>635.70000000000005</v>
      </c>
      <c r="P167" s="5">
        <v>1500</v>
      </c>
      <c r="Q167" s="38">
        <v>1100</v>
      </c>
      <c r="R167" s="38">
        <v>323.91000000000003</v>
      </c>
      <c r="T167" s="11">
        <v>2400</v>
      </c>
    </row>
    <row r="168" spans="1:20" x14ac:dyDescent="0.3">
      <c r="A168" s="4" t="s">
        <v>249</v>
      </c>
      <c r="B168" s="4" t="s">
        <v>250</v>
      </c>
      <c r="C168" s="5">
        <v>0</v>
      </c>
      <c r="D168" s="5">
        <v>0</v>
      </c>
      <c r="E168" s="5">
        <v>0</v>
      </c>
      <c r="F168" s="5">
        <v>0</v>
      </c>
      <c r="G168" s="49">
        <v>0</v>
      </c>
      <c r="H168" s="5">
        <v>0</v>
      </c>
      <c r="I168" s="5">
        <v>0</v>
      </c>
      <c r="J168" s="49">
        <v>0</v>
      </c>
      <c r="K168" s="5">
        <v>0</v>
      </c>
      <c r="L168" s="5">
        <v>0</v>
      </c>
      <c r="M168" s="49">
        <v>500</v>
      </c>
      <c r="N168" s="5">
        <v>500</v>
      </c>
      <c r="O168" s="5">
        <v>125</v>
      </c>
      <c r="P168" s="5">
        <v>1400</v>
      </c>
      <c r="Q168" s="38">
        <v>1800</v>
      </c>
      <c r="R168" s="38">
        <v>1708.84</v>
      </c>
      <c r="T168" s="11">
        <v>4000</v>
      </c>
    </row>
    <row r="169" spans="1:20" x14ac:dyDescent="0.3">
      <c r="A169" s="1" t="s">
        <v>10</v>
      </c>
      <c r="B169" s="1" t="s">
        <v>251</v>
      </c>
      <c r="C169" s="6">
        <f>SUM(C167:C168)</f>
        <v>0</v>
      </c>
      <c r="D169" s="6">
        <f t="shared" ref="D169:O169" si="9">SUM(D167:D168)</f>
        <v>0</v>
      </c>
      <c r="E169" s="6">
        <f t="shared" si="9"/>
        <v>0</v>
      </c>
      <c r="F169" s="6">
        <f t="shared" si="9"/>
        <v>0</v>
      </c>
      <c r="G169" s="6">
        <f>SUM(G167:G168)</f>
        <v>0</v>
      </c>
      <c r="H169" s="6">
        <f t="shared" si="9"/>
        <v>0</v>
      </c>
      <c r="I169" s="6">
        <f t="shared" si="9"/>
        <v>0</v>
      </c>
      <c r="J169" s="6">
        <f>SUM(J167:J168)</f>
        <v>0</v>
      </c>
      <c r="K169" s="6">
        <f t="shared" si="9"/>
        <v>0</v>
      </c>
      <c r="L169" s="6">
        <f t="shared" si="9"/>
        <v>0</v>
      </c>
      <c r="M169" s="6">
        <f>SUM(M167:M168)</f>
        <v>2000</v>
      </c>
      <c r="N169" s="6">
        <f t="shared" si="9"/>
        <v>2000</v>
      </c>
      <c r="O169" s="6">
        <f t="shared" si="9"/>
        <v>760.7</v>
      </c>
      <c r="P169" s="6">
        <v>2900</v>
      </c>
      <c r="Q169" s="6">
        <v>2900</v>
      </c>
      <c r="R169" s="6">
        <v>2032.75</v>
      </c>
      <c r="T169" s="6">
        <v>6400</v>
      </c>
    </row>
    <row r="170" spans="1:20" x14ac:dyDescent="0.3">
      <c r="A170" s="4" t="s">
        <v>252</v>
      </c>
      <c r="B170" s="10" t="s">
        <v>253</v>
      </c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T170" s="11"/>
    </row>
    <row r="171" spans="1:20" x14ac:dyDescent="0.3">
      <c r="A171" s="4" t="s">
        <v>254</v>
      </c>
      <c r="B171" s="4" t="s">
        <v>39</v>
      </c>
      <c r="C171" s="5">
        <v>0</v>
      </c>
      <c r="D171" s="5">
        <v>0</v>
      </c>
      <c r="E171" s="5">
        <v>0</v>
      </c>
      <c r="F171" s="5">
        <v>0</v>
      </c>
      <c r="G171" s="49">
        <v>0</v>
      </c>
      <c r="H171" s="5">
        <v>0</v>
      </c>
      <c r="I171" s="5">
        <v>0</v>
      </c>
      <c r="J171" s="49">
        <v>0</v>
      </c>
      <c r="K171" s="5">
        <v>0</v>
      </c>
      <c r="L171" s="5">
        <v>0</v>
      </c>
      <c r="M171" s="49">
        <v>5524.48</v>
      </c>
      <c r="N171" s="5">
        <v>5524.48</v>
      </c>
      <c r="O171" s="5">
        <v>7538.37</v>
      </c>
      <c r="P171" s="5">
        <v>10920</v>
      </c>
      <c r="Q171" s="38">
        <v>10920</v>
      </c>
      <c r="R171" s="38">
        <v>6076.65</v>
      </c>
      <c r="T171" s="11">
        <v>11000</v>
      </c>
    </row>
    <row r="172" spans="1:20" x14ac:dyDescent="0.3">
      <c r="A172" s="4" t="s">
        <v>255</v>
      </c>
      <c r="B172" s="4" t="s">
        <v>98</v>
      </c>
      <c r="C172" s="5">
        <v>0</v>
      </c>
      <c r="D172" s="5">
        <v>0</v>
      </c>
      <c r="E172" s="5">
        <v>0</v>
      </c>
      <c r="F172" s="5">
        <v>0</v>
      </c>
      <c r="G172" s="49">
        <v>0</v>
      </c>
      <c r="H172" s="5">
        <v>0</v>
      </c>
      <c r="I172" s="5">
        <v>0</v>
      </c>
      <c r="J172" s="49">
        <v>0</v>
      </c>
      <c r="K172" s="5">
        <v>0</v>
      </c>
      <c r="L172" s="5">
        <v>0</v>
      </c>
      <c r="M172" s="49">
        <v>2340</v>
      </c>
      <c r="N172" s="5">
        <v>2340</v>
      </c>
      <c r="O172" s="5">
        <v>3094.39</v>
      </c>
      <c r="P172" s="5">
        <v>2816</v>
      </c>
      <c r="Q172" s="38">
        <v>2816</v>
      </c>
      <c r="R172" s="38">
        <v>1244.8599999999999</v>
      </c>
      <c r="T172" s="11">
        <v>2816</v>
      </c>
    </row>
    <row r="173" spans="1:20" x14ac:dyDescent="0.3">
      <c r="A173" s="4" t="s">
        <v>256</v>
      </c>
      <c r="B173" s="4" t="s">
        <v>106</v>
      </c>
      <c r="C173" s="5">
        <v>0</v>
      </c>
      <c r="D173" s="5">
        <v>0</v>
      </c>
      <c r="E173" s="5">
        <v>0</v>
      </c>
      <c r="F173" s="5">
        <v>0</v>
      </c>
      <c r="G173" s="49">
        <v>0</v>
      </c>
      <c r="H173" s="5">
        <v>0</v>
      </c>
      <c r="I173" s="5">
        <v>0</v>
      </c>
      <c r="J173" s="49">
        <v>0</v>
      </c>
      <c r="K173" s="5">
        <v>0</v>
      </c>
      <c r="L173" s="5">
        <v>0</v>
      </c>
      <c r="M173" s="49">
        <v>3610</v>
      </c>
      <c r="N173" s="5">
        <v>3610</v>
      </c>
      <c r="O173" s="5">
        <v>3918.29</v>
      </c>
      <c r="P173" s="5">
        <v>4231.75</v>
      </c>
      <c r="Q173" s="38">
        <v>4231.75</v>
      </c>
      <c r="R173" s="38">
        <v>3918.29</v>
      </c>
      <c r="T173" s="11">
        <v>4231.75</v>
      </c>
    </row>
    <row r="174" spans="1:20" x14ac:dyDescent="0.3">
      <c r="A174" s="4" t="s">
        <v>257</v>
      </c>
      <c r="B174" s="4" t="s">
        <v>108</v>
      </c>
      <c r="C174" s="5">
        <v>0</v>
      </c>
      <c r="D174" s="5">
        <v>0</v>
      </c>
      <c r="E174" s="5">
        <v>0</v>
      </c>
      <c r="F174" s="5">
        <v>0</v>
      </c>
      <c r="G174" s="49">
        <v>0</v>
      </c>
      <c r="H174" s="5">
        <v>0</v>
      </c>
      <c r="I174" s="5">
        <v>0</v>
      </c>
      <c r="J174" s="49">
        <v>0</v>
      </c>
      <c r="K174" s="5">
        <v>0</v>
      </c>
      <c r="L174" s="5">
        <v>0</v>
      </c>
      <c r="M174" s="49">
        <v>10960</v>
      </c>
      <c r="N174" s="5">
        <v>10960</v>
      </c>
      <c r="O174" s="5">
        <v>10744</v>
      </c>
      <c r="P174" s="5">
        <v>10744</v>
      </c>
      <c r="Q174" s="38">
        <v>10744</v>
      </c>
      <c r="R174" s="38">
        <v>8509</v>
      </c>
      <c r="T174" s="11">
        <v>12346</v>
      </c>
    </row>
    <row r="175" spans="1:20" x14ac:dyDescent="0.3">
      <c r="A175" s="4" t="s">
        <v>258</v>
      </c>
      <c r="B175" s="4" t="s">
        <v>45</v>
      </c>
      <c r="C175" s="5">
        <v>0</v>
      </c>
      <c r="D175" s="5">
        <v>0</v>
      </c>
      <c r="E175" s="5">
        <v>0</v>
      </c>
      <c r="F175" s="5">
        <v>0</v>
      </c>
      <c r="G175" s="49">
        <v>0</v>
      </c>
      <c r="H175" s="5">
        <v>0</v>
      </c>
      <c r="I175" s="5">
        <v>0</v>
      </c>
      <c r="J175" s="49">
        <v>0</v>
      </c>
      <c r="K175" s="5">
        <v>0</v>
      </c>
      <c r="L175" s="5">
        <v>0</v>
      </c>
      <c r="M175" s="49">
        <v>22322.639999999999</v>
      </c>
      <c r="N175" s="5">
        <v>22322.639999999999</v>
      </c>
      <c r="O175" s="5">
        <v>17837.560000000001</v>
      </c>
      <c r="P175" s="5">
        <v>20500</v>
      </c>
      <c r="Q175" s="38">
        <v>20500</v>
      </c>
      <c r="R175" s="38">
        <v>11040.53</v>
      </c>
      <c r="T175" s="11">
        <v>20500</v>
      </c>
    </row>
    <row r="176" spans="1:20" x14ac:dyDescent="0.3">
      <c r="A176" s="4" t="s">
        <v>259</v>
      </c>
      <c r="B176" s="4" t="s">
        <v>47</v>
      </c>
      <c r="C176" s="5">
        <v>0</v>
      </c>
      <c r="D176" s="5">
        <v>0</v>
      </c>
      <c r="E176" s="5">
        <v>0</v>
      </c>
      <c r="F176" s="5">
        <v>0</v>
      </c>
      <c r="G176" s="49">
        <v>0</v>
      </c>
      <c r="H176" s="5">
        <v>0</v>
      </c>
      <c r="I176" s="5">
        <v>0</v>
      </c>
      <c r="J176" s="49">
        <v>0</v>
      </c>
      <c r="K176" s="5">
        <v>0</v>
      </c>
      <c r="L176" s="5">
        <v>0</v>
      </c>
      <c r="M176" s="49">
        <v>20100</v>
      </c>
      <c r="N176" s="5">
        <v>20100</v>
      </c>
      <c r="O176" s="5">
        <v>20232.400000000001</v>
      </c>
      <c r="P176" s="5">
        <v>23000</v>
      </c>
      <c r="Q176" s="38">
        <v>23000</v>
      </c>
      <c r="R176" s="38">
        <v>12240.2</v>
      </c>
      <c r="T176" s="11">
        <v>21940</v>
      </c>
    </row>
    <row r="177" spans="1:20" x14ac:dyDescent="0.3">
      <c r="A177" s="4" t="s">
        <v>260</v>
      </c>
      <c r="B177" s="4" t="s">
        <v>59</v>
      </c>
      <c r="C177" s="5">
        <v>0</v>
      </c>
      <c r="D177" s="5">
        <v>0</v>
      </c>
      <c r="E177" s="5">
        <v>0</v>
      </c>
      <c r="F177" s="5">
        <v>0</v>
      </c>
      <c r="G177" s="49">
        <v>0</v>
      </c>
      <c r="H177" s="5">
        <v>0</v>
      </c>
      <c r="I177" s="5">
        <v>0</v>
      </c>
      <c r="J177" s="49">
        <v>0</v>
      </c>
      <c r="K177" s="5">
        <v>0</v>
      </c>
      <c r="L177" s="5">
        <v>0</v>
      </c>
      <c r="M177" s="49">
        <v>17076</v>
      </c>
      <c r="N177" s="5">
        <v>17076</v>
      </c>
      <c r="O177" s="5">
        <v>14743.65</v>
      </c>
      <c r="P177" s="5">
        <v>18000</v>
      </c>
      <c r="Q177" s="38">
        <v>18200</v>
      </c>
      <c r="R177" s="38">
        <v>11345.08</v>
      </c>
      <c r="T177" s="11">
        <v>11000</v>
      </c>
    </row>
    <row r="178" spans="1:20" x14ac:dyDescent="0.3">
      <c r="A178" s="4" t="s">
        <v>1324</v>
      </c>
      <c r="B178" s="4" t="s">
        <v>1330</v>
      </c>
      <c r="C178" s="5"/>
      <c r="D178" s="5"/>
      <c r="E178" s="5"/>
      <c r="F178" s="5"/>
      <c r="G178" s="49"/>
      <c r="H178" s="5"/>
      <c r="I178" s="5"/>
      <c r="J178" s="49"/>
      <c r="K178" s="5"/>
      <c r="L178" s="5"/>
      <c r="M178" s="49"/>
      <c r="N178" s="5"/>
      <c r="O178" s="5"/>
      <c r="P178" s="5"/>
      <c r="Q178" s="38"/>
      <c r="R178" s="38"/>
      <c r="T178" s="11">
        <v>10300</v>
      </c>
    </row>
    <row r="179" spans="1:20" x14ac:dyDescent="0.3">
      <c r="A179" s="1" t="s">
        <v>10</v>
      </c>
      <c r="B179" s="1" t="s">
        <v>261</v>
      </c>
      <c r="C179" s="6">
        <f>SUM(C171:C177)</f>
        <v>0</v>
      </c>
      <c r="D179" s="6">
        <f t="shared" ref="D179:O179" si="10">SUM(D171:D177)</f>
        <v>0</v>
      </c>
      <c r="E179" s="6">
        <f t="shared" si="10"/>
        <v>0</v>
      </c>
      <c r="F179" s="6">
        <f t="shared" si="10"/>
        <v>0</v>
      </c>
      <c r="G179" s="6">
        <f>SUM(G171:G177)</f>
        <v>0</v>
      </c>
      <c r="H179" s="6">
        <f t="shared" si="10"/>
        <v>0</v>
      </c>
      <c r="I179" s="6">
        <f t="shared" si="10"/>
        <v>0</v>
      </c>
      <c r="J179" s="6">
        <f>SUM(J171:J177)</f>
        <v>0</v>
      </c>
      <c r="K179" s="6">
        <f t="shared" si="10"/>
        <v>0</v>
      </c>
      <c r="L179" s="6">
        <f t="shared" si="10"/>
        <v>0</v>
      </c>
      <c r="M179" s="6">
        <f>SUM(M171:M177)</f>
        <v>81933.119999999995</v>
      </c>
      <c r="N179" s="6">
        <f t="shared" si="10"/>
        <v>81933.119999999995</v>
      </c>
      <c r="O179" s="6">
        <f t="shared" si="10"/>
        <v>78108.66</v>
      </c>
      <c r="P179" s="6">
        <v>90211.75</v>
      </c>
      <c r="Q179" s="6">
        <v>90411.75</v>
      </c>
      <c r="R179" s="6">
        <v>54374.61</v>
      </c>
      <c r="T179" s="6">
        <v>94133.75</v>
      </c>
    </row>
    <row r="180" spans="1:20" x14ac:dyDescent="0.3">
      <c r="A180" s="4" t="s">
        <v>262</v>
      </c>
      <c r="B180" s="10" t="s">
        <v>263</v>
      </c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T180" s="11"/>
    </row>
    <row r="181" spans="1:20" x14ac:dyDescent="0.3">
      <c r="A181" s="4" t="s">
        <v>264</v>
      </c>
      <c r="B181" s="4" t="s">
        <v>265</v>
      </c>
      <c r="C181" s="5">
        <v>99844</v>
      </c>
      <c r="D181" s="5">
        <v>99844</v>
      </c>
      <c r="E181" s="5">
        <v>111391</v>
      </c>
      <c r="F181" s="5">
        <v>111391</v>
      </c>
      <c r="G181" s="49">
        <v>115616</v>
      </c>
      <c r="H181" s="5">
        <v>155032.5</v>
      </c>
      <c r="I181" s="5">
        <v>111188</v>
      </c>
      <c r="J181" s="49">
        <v>115616</v>
      </c>
      <c r="K181" s="5">
        <v>159367.75</v>
      </c>
      <c r="L181" s="5">
        <v>127329</v>
      </c>
      <c r="M181" s="49">
        <v>95030</v>
      </c>
      <c r="N181" s="5">
        <v>94830</v>
      </c>
      <c r="O181" s="5">
        <v>82558</v>
      </c>
      <c r="P181" s="5">
        <v>99033</v>
      </c>
      <c r="Q181" s="38">
        <v>99033</v>
      </c>
      <c r="R181" s="38">
        <v>66027.210000000006</v>
      </c>
      <c r="T181" s="11">
        <v>114488</v>
      </c>
    </row>
    <row r="182" spans="1:20" x14ac:dyDescent="0.3">
      <c r="A182" s="4" t="s">
        <v>266</v>
      </c>
      <c r="B182" s="4" t="s">
        <v>267</v>
      </c>
      <c r="C182" s="5">
        <v>2123</v>
      </c>
      <c r="D182" s="5">
        <v>2119</v>
      </c>
      <c r="E182" s="5">
        <v>2123</v>
      </c>
      <c r="F182" s="5">
        <v>2123</v>
      </c>
      <c r="G182" s="49">
        <v>2130</v>
      </c>
      <c r="H182" s="5">
        <v>2130</v>
      </c>
      <c r="I182" s="5">
        <v>2123</v>
      </c>
      <c r="J182" s="49">
        <v>2315</v>
      </c>
      <c r="K182" s="5">
        <v>2315</v>
      </c>
      <c r="L182" s="5">
        <v>2250</v>
      </c>
      <c r="M182" s="49">
        <v>2385</v>
      </c>
      <c r="N182" s="5">
        <v>2585</v>
      </c>
      <c r="O182" s="5">
        <v>2585</v>
      </c>
      <c r="P182" s="5">
        <v>2785</v>
      </c>
      <c r="Q182" s="38">
        <v>2785</v>
      </c>
      <c r="R182" s="38">
        <v>2658</v>
      </c>
      <c r="T182" s="11">
        <v>2858</v>
      </c>
    </row>
    <row r="183" spans="1:20" x14ac:dyDescent="0.3">
      <c r="A183" s="4" t="s">
        <v>268</v>
      </c>
      <c r="B183" s="4" t="s">
        <v>269</v>
      </c>
      <c r="C183" s="5">
        <v>7971</v>
      </c>
      <c r="D183" s="5">
        <v>7971</v>
      </c>
      <c r="E183" s="5">
        <v>11151</v>
      </c>
      <c r="F183" s="5">
        <v>11151</v>
      </c>
      <c r="G183" s="49">
        <v>11151</v>
      </c>
      <c r="H183" s="5">
        <v>11151</v>
      </c>
      <c r="I183" s="5">
        <v>11151</v>
      </c>
      <c r="J183" s="49">
        <v>13550</v>
      </c>
      <c r="K183" s="5">
        <v>13550</v>
      </c>
      <c r="L183" s="5">
        <v>10293</v>
      </c>
      <c r="M183" s="49">
        <v>11152</v>
      </c>
      <c r="N183" s="5">
        <v>11152</v>
      </c>
      <c r="O183" s="5">
        <v>11152</v>
      </c>
      <c r="P183" s="13">
        <v>11487</v>
      </c>
      <c r="Q183" s="38">
        <v>11487</v>
      </c>
      <c r="R183" s="38">
        <v>7708.5</v>
      </c>
      <c r="T183" s="11">
        <v>12025</v>
      </c>
    </row>
    <row r="184" spans="1:20" x14ac:dyDescent="0.3">
      <c r="A184" s="4" t="s">
        <v>270</v>
      </c>
      <c r="B184" s="4" t="s">
        <v>271</v>
      </c>
      <c r="C184" s="5">
        <v>0</v>
      </c>
      <c r="D184" s="5">
        <v>0</v>
      </c>
      <c r="E184" s="5">
        <v>0</v>
      </c>
      <c r="F184" s="5">
        <v>0</v>
      </c>
      <c r="G184" s="49">
        <v>1000</v>
      </c>
      <c r="H184" s="5">
        <v>1000</v>
      </c>
      <c r="I184" s="5">
        <v>1000</v>
      </c>
      <c r="J184" s="49">
        <v>1100</v>
      </c>
      <c r="K184" s="5">
        <v>1200</v>
      </c>
      <c r="L184" s="5">
        <v>1200</v>
      </c>
      <c r="M184" s="49">
        <v>1320</v>
      </c>
      <c r="N184" s="5">
        <v>1320</v>
      </c>
      <c r="O184" s="5">
        <v>1320</v>
      </c>
      <c r="P184" s="5">
        <v>1360</v>
      </c>
      <c r="Q184" s="38">
        <v>1360</v>
      </c>
      <c r="R184" s="38">
        <v>2722.5</v>
      </c>
      <c r="T184" s="11">
        <v>4247</v>
      </c>
    </row>
    <row r="185" spans="1:20" x14ac:dyDescent="0.3">
      <c r="A185" s="4" t="s">
        <v>1271</v>
      </c>
      <c r="B185" s="4" t="s">
        <v>1272</v>
      </c>
      <c r="C185" s="5"/>
      <c r="D185" s="5"/>
      <c r="E185" s="5"/>
      <c r="F185" s="5"/>
      <c r="G185" s="49"/>
      <c r="H185" s="5"/>
      <c r="I185" s="5"/>
      <c r="J185" s="49"/>
      <c r="K185" s="5"/>
      <c r="L185" s="5"/>
      <c r="M185" s="49">
        <v>0</v>
      </c>
      <c r="N185" s="5">
        <v>3600</v>
      </c>
      <c r="O185" s="5">
        <v>3600</v>
      </c>
      <c r="P185" s="5">
        <v>0</v>
      </c>
      <c r="Q185" s="38">
        <v>4000</v>
      </c>
      <c r="R185" s="38">
        <v>4078.95</v>
      </c>
      <c r="T185" s="11">
        <v>0</v>
      </c>
    </row>
    <row r="186" spans="1:20" x14ac:dyDescent="0.3">
      <c r="A186" s="1" t="s">
        <v>10</v>
      </c>
      <c r="B186" s="1" t="s">
        <v>272</v>
      </c>
      <c r="C186" s="6">
        <f>SUM(C181:C184)</f>
        <v>109938</v>
      </c>
      <c r="D186" s="6">
        <f t="shared" ref="D186:L186" si="11">SUM(D181:D184)</f>
        <v>109934</v>
      </c>
      <c r="E186" s="6">
        <f t="shared" si="11"/>
        <v>124665</v>
      </c>
      <c r="F186" s="6">
        <f t="shared" si="11"/>
        <v>124665</v>
      </c>
      <c r="G186" s="6">
        <f>SUM(G181:G184)</f>
        <v>129897</v>
      </c>
      <c r="H186" s="6">
        <f t="shared" si="11"/>
        <v>169313.5</v>
      </c>
      <c r="I186" s="6">
        <f t="shared" si="11"/>
        <v>125462</v>
      </c>
      <c r="J186" s="6">
        <f>SUM(J181:J184)</f>
        <v>132581</v>
      </c>
      <c r="K186" s="6">
        <f t="shared" si="11"/>
        <v>176432.75</v>
      </c>
      <c r="L186" s="6">
        <f t="shared" si="11"/>
        <v>141072</v>
      </c>
      <c r="M186" s="6">
        <f t="shared" ref="M186:O186" si="12">SUM(M181:M185)</f>
        <v>109887</v>
      </c>
      <c r="N186" s="6">
        <f t="shared" si="12"/>
        <v>113487</v>
      </c>
      <c r="O186" s="6">
        <f t="shared" si="12"/>
        <v>101215</v>
      </c>
      <c r="P186" s="6">
        <v>114665</v>
      </c>
      <c r="Q186" s="6">
        <v>118665</v>
      </c>
      <c r="R186" s="6">
        <v>83195.16</v>
      </c>
      <c r="T186" s="6">
        <v>133618</v>
      </c>
    </row>
    <row r="187" spans="1:20" x14ac:dyDescent="0.3">
      <c r="A187" s="4" t="s">
        <v>273</v>
      </c>
      <c r="B187" s="10" t="s">
        <v>274</v>
      </c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T187" s="11"/>
    </row>
    <row r="188" spans="1:20" x14ac:dyDescent="0.3">
      <c r="A188" s="4" t="s">
        <v>275</v>
      </c>
      <c r="B188" s="4" t="s">
        <v>70</v>
      </c>
      <c r="C188" s="5">
        <v>473712.67</v>
      </c>
      <c r="D188" s="5">
        <v>492890.17</v>
      </c>
      <c r="E188" s="5">
        <v>528486.80000000005</v>
      </c>
      <c r="F188" s="5">
        <v>547351.62</v>
      </c>
      <c r="G188" s="49">
        <v>575234.91639999999</v>
      </c>
      <c r="H188" s="5">
        <v>629122.34</v>
      </c>
      <c r="I188" s="5">
        <v>607131.24</v>
      </c>
      <c r="J188" s="49">
        <v>716355.4879999999</v>
      </c>
      <c r="K188" s="5">
        <v>724185.39</v>
      </c>
      <c r="L188" s="5">
        <v>708625.77</v>
      </c>
      <c r="M188" s="49">
        <v>856443.58</v>
      </c>
      <c r="N188" s="5">
        <v>894754.44</v>
      </c>
      <c r="O188" s="5">
        <v>792929.7</v>
      </c>
      <c r="P188" s="5">
        <v>825930.82559999998</v>
      </c>
      <c r="Q188" s="38">
        <v>835352.76</v>
      </c>
      <c r="R188" s="38">
        <v>429323.88</v>
      </c>
      <c r="T188" s="11">
        <v>801229.85700000008</v>
      </c>
    </row>
    <row r="189" spans="1:20" x14ac:dyDescent="0.3">
      <c r="A189" s="4" t="s">
        <v>276</v>
      </c>
      <c r="B189" s="4" t="s">
        <v>72</v>
      </c>
      <c r="C189" s="5">
        <v>43437</v>
      </c>
      <c r="D189" s="5">
        <v>42391.27</v>
      </c>
      <c r="E189" s="5">
        <v>30000</v>
      </c>
      <c r="F189" s="5">
        <v>51187.48</v>
      </c>
      <c r="G189" s="49">
        <v>30000</v>
      </c>
      <c r="H189" s="5">
        <v>65206.79</v>
      </c>
      <c r="I189" s="5">
        <v>63723.18</v>
      </c>
      <c r="J189" s="49">
        <v>52000</v>
      </c>
      <c r="K189" s="5">
        <v>74418.36</v>
      </c>
      <c r="L189" s="5">
        <v>89045.42</v>
      </c>
      <c r="M189" s="49">
        <v>45000</v>
      </c>
      <c r="N189" s="5">
        <v>47709</v>
      </c>
      <c r="O189" s="5">
        <v>60977.58</v>
      </c>
      <c r="P189" s="5">
        <v>60000</v>
      </c>
      <c r="Q189" s="38">
        <v>60000</v>
      </c>
      <c r="R189" s="38">
        <v>42015.81</v>
      </c>
      <c r="T189" s="11">
        <v>60000</v>
      </c>
    </row>
    <row r="190" spans="1:20" x14ac:dyDescent="0.3">
      <c r="A190" s="4" t="s">
        <v>277</v>
      </c>
      <c r="B190" s="4" t="s">
        <v>278</v>
      </c>
      <c r="C190" s="5">
        <v>18907.12</v>
      </c>
      <c r="D190" s="5">
        <v>11336.96</v>
      </c>
      <c r="E190" s="5">
        <v>9296.69</v>
      </c>
      <c r="F190" s="5">
        <v>7964.53</v>
      </c>
      <c r="G190" s="49">
        <v>8000</v>
      </c>
      <c r="H190" s="5">
        <v>12330</v>
      </c>
      <c r="I190" s="5">
        <v>12728</v>
      </c>
      <c r="J190" s="49">
        <v>11440</v>
      </c>
      <c r="K190" s="5">
        <v>6940.02</v>
      </c>
      <c r="L190" s="5">
        <v>3942.51</v>
      </c>
      <c r="M190" s="49">
        <v>32169.49</v>
      </c>
      <c r="N190" s="5">
        <v>32169.49</v>
      </c>
      <c r="O190" s="5">
        <v>18787.439999999999</v>
      </c>
      <c r="P190" s="5">
        <v>57189.599999999999</v>
      </c>
      <c r="Q190" s="38">
        <v>57189.599999999999</v>
      </c>
      <c r="R190" s="38">
        <v>31917.55</v>
      </c>
      <c r="T190" s="11">
        <v>99309.92</v>
      </c>
    </row>
    <row r="191" spans="1:20" x14ac:dyDescent="0.3">
      <c r="A191" s="4" t="s">
        <v>279</v>
      </c>
      <c r="B191" s="4" t="s">
        <v>280</v>
      </c>
      <c r="C191" s="5">
        <v>0</v>
      </c>
      <c r="D191" s="5">
        <v>0</v>
      </c>
      <c r="E191" s="5">
        <v>0</v>
      </c>
      <c r="F191" s="5">
        <v>0</v>
      </c>
      <c r="G191" s="49">
        <v>0</v>
      </c>
      <c r="H191" s="5">
        <v>0</v>
      </c>
      <c r="I191" s="5">
        <v>0</v>
      </c>
      <c r="J191" s="49">
        <v>0</v>
      </c>
      <c r="K191" s="5">
        <v>0</v>
      </c>
      <c r="L191" s="5">
        <v>0</v>
      </c>
      <c r="M191" s="49">
        <v>2200</v>
      </c>
      <c r="N191" s="5">
        <v>2200</v>
      </c>
      <c r="O191" s="5">
        <v>952.9</v>
      </c>
      <c r="P191" s="5">
        <v>2200</v>
      </c>
      <c r="Q191" s="38">
        <v>2200</v>
      </c>
      <c r="R191" s="38">
        <v>104.14</v>
      </c>
      <c r="T191" s="11">
        <v>2500</v>
      </c>
    </row>
    <row r="192" spans="1:20" x14ac:dyDescent="0.3">
      <c r="A192" s="4" t="s">
        <v>281</v>
      </c>
      <c r="B192" s="4" t="s">
        <v>19</v>
      </c>
      <c r="C192" s="5">
        <v>45095.45</v>
      </c>
      <c r="D192" s="5">
        <v>41249.839999999997</v>
      </c>
      <c r="E192" s="5">
        <v>43485.63</v>
      </c>
      <c r="F192" s="5">
        <v>45973.73</v>
      </c>
      <c r="G192" s="49">
        <v>46912.471104600001</v>
      </c>
      <c r="H192" s="5">
        <v>55630.34</v>
      </c>
      <c r="I192" s="5">
        <v>55630.34</v>
      </c>
      <c r="J192" s="49">
        <v>59654.35483199999</v>
      </c>
      <c r="K192" s="5">
        <v>60676.87</v>
      </c>
      <c r="L192" s="5">
        <v>60676.87</v>
      </c>
      <c r="M192" s="49">
        <v>67596.399999999994</v>
      </c>
      <c r="N192" s="5">
        <v>67596.399999999994</v>
      </c>
      <c r="O192" s="5">
        <v>64784.09</v>
      </c>
      <c r="P192" s="5">
        <v>72148.712558400002</v>
      </c>
      <c r="Q192" s="38">
        <v>72148.710000000006</v>
      </c>
      <c r="R192" s="38">
        <v>38731.31</v>
      </c>
      <c r="T192" s="11">
        <v>73481.292940500003</v>
      </c>
    </row>
    <row r="193" spans="1:20" x14ac:dyDescent="0.3">
      <c r="A193" s="4" t="s">
        <v>282</v>
      </c>
      <c r="B193" s="4" t="s">
        <v>21</v>
      </c>
      <c r="C193" s="5">
        <v>10040.790000000001</v>
      </c>
      <c r="D193" s="5">
        <v>10040.790000000001</v>
      </c>
      <c r="E193" s="5">
        <v>11838.1</v>
      </c>
      <c r="F193" s="5">
        <v>11628.59</v>
      </c>
      <c r="G193" s="49">
        <v>10814.416428320001</v>
      </c>
      <c r="H193" s="5">
        <v>11815.89</v>
      </c>
      <c r="I193" s="5">
        <v>10603.17</v>
      </c>
      <c r="J193" s="49">
        <v>13467.483174399998</v>
      </c>
      <c r="K193" s="5">
        <v>12679.32</v>
      </c>
      <c r="L193" s="5">
        <v>11911.05</v>
      </c>
      <c r="M193" s="49">
        <v>5874.96</v>
      </c>
      <c r="N193" s="5">
        <v>5874.96</v>
      </c>
      <c r="O193" s="5">
        <v>2071.5300000000002</v>
      </c>
      <c r="P193" s="5">
        <v>0</v>
      </c>
      <c r="Q193" s="38">
        <v>0</v>
      </c>
      <c r="R193" s="38">
        <v>0</v>
      </c>
      <c r="T193" s="11">
        <v>36937.975323599989</v>
      </c>
    </row>
    <row r="194" spans="1:20" x14ac:dyDescent="0.3">
      <c r="A194" s="4" t="s">
        <v>283</v>
      </c>
      <c r="B194" s="4" t="s">
        <v>23</v>
      </c>
      <c r="C194" s="5">
        <v>85837.5</v>
      </c>
      <c r="D194" s="5">
        <v>85837.5</v>
      </c>
      <c r="E194" s="5">
        <v>100716</v>
      </c>
      <c r="F194" s="5">
        <v>86135.5</v>
      </c>
      <c r="G194" s="49">
        <v>119664</v>
      </c>
      <c r="H194" s="5">
        <v>98581.66</v>
      </c>
      <c r="I194" s="5">
        <v>96487.17</v>
      </c>
      <c r="J194" s="49">
        <v>118512</v>
      </c>
      <c r="K194" s="5">
        <v>123956.5</v>
      </c>
      <c r="L194" s="5">
        <v>123956.5</v>
      </c>
      <c r="M194" s="49">
        <v>171456</v>
      </c>
      <c r="N194" s="5">
        <v>171456</v>
      </c>
      <c r="O194" s="5">
        <v>135731</v>
      </c>
      <c r="P194" s="5">
        <v>128520</v>
      </c>
      <c r="Q194" s="38">
        <v>102882</v>
      </c>
      <c r="R194" s="38">
        <v>60250</v>
      </c>
      <c r="T194" s="11">
        <v>123438</v>
      </c>
    </row>
    <row r="195" spans="1:20" x14ac:dyDescent="0.3">
      <c r="A195" s="4" t="s">
        <v>284</v>
      </c>
      <c r="B195" s="4" t="s">
        <v>25</v>
      </c>
      <c r="C195" s="5">
        <v>5790.38</v>
      </c>
      <c r="D195" s="5">
        <v>5790.38</v>
      </c>
      <c r="E195" s="5">
        <v>7289.98</v>
      </c>
      <c r="F195" s="5">
        <v>6800.44</v>
      </c>
      <c r="G195" s="49">
        <v>7708.1478797600003</v>
      </c>
      <c r="H195" s="5">
        <v>8411.07</v>
      </c>
      <c r="I195" s="5">
        <v>7477.08</v>
      </c>
      <c r="J195" s="49">
        <v>9599.1635391999989</v>
      </c>
      <c r="K195" s="5">
        <v>9599.16</v>
      </c>
      <c r="L195" s="5">
        <v>8592.9699999999993</v>
      </c>
      <c r="M195" s="49">
        <v>11409.34</v>
      </c>
      <c r="N195" s="5">
        <v>11409.34</v>
      </c>
      <c r="O195" s="5">
        <v>9592.0499999999993</v>
      </c>
      <c r="P195" s="5">
        <v>11067.473063040003</v>
      </c>
      <c r="Q195" s="38">
        <v>11067.47</v>
      </c>
      <c r="R195" s="38">
        <v>8078.76</v>
      </c>
      <c r="T195" s="11">
        <v>10576.2578918</v>
      </c>
    </row>
    <row r="196" spans="1:20" x14ac:dyDescent="0.3">
      <c r="A196" s="4" t="s">
        <v>285</v>
      </c>
      <c r="B196" s="4" t="s">
        <v>27</v>
      </c>
      <c r="C196" s="5">
        <v>963.52</v>
      </c>
      <c r="D196" s="5">
        <v>863.89</v>
      </c>
      <c r="E196" s="5">
        <v>780.8</v>
      </c>
      <c r="F196" s="5">
        <v>306.48</v>
      </c>
      <c r="G196" s="49">
        <v>114.4</v>
      </c>
      <c r="H196" s="5">
        <v>1699.41</v>
      </c>
      <c r="I196" s="5">
        <v>1699.41</v>
      </c>
      <c r="J196" s="49">
        <v>1643.2000000000003</v>
      </c>
      <c r="K196" s="5">
        <v>2431.36</v>
      </c>
      <c r="L196" s="5">
        <v>2431.36</v>
      </c>
      <c r="M196" s="49">
        <v>2059.1999999999998</v>
      </c>
      <c r="N196" s="5">
        <v>2059.1999999999998</v>
      </c>
      <c r="O196" s="5">
        <v>2320.84</v>
      </c>
      <c r="P196" s="5">
        <v>1915.2000000000007</v>
      </c>
      <c r="Q196" s="38">
        <v>1915.2</v>
      </c>
      <c r="R196" s="38">
        <v>492.66</v>
      </c>
      <c r="T196" s="11">
        <v>1743.8975999999993</v>
      </c>
    </row>
    <row r="197" spans="1:20" x14ac:dyDescent="0.3">
      <c r="A197" s="4" t="s">
        <v>286</v>
      </c>
      <c r="B197" s="4" t="s">
        <v>29</v>
      </c>
      <c r="C197" s="5">
        <v>14494.58</v>
      </c>
      <c r="D197" s="5">
        <v>14494.58</v>
      </c>
      <c r="E197" s="5">
        <v>16499.07</v>
      </c>
      <c r="F197" s="5">
        <v>16499.07</v>
      </c>
      <c r="G197" s="49">
        <v>12582.07</v>
      </c>
      <c r="H197" s="5">
        <v>12582.07</v>
      </c>
      <c r="I197" s="5">
        <v>11452.46</v>
      </c>
      <c r="J197" s="49">
        <v>12582.07</v>
      </c>
      <c r="K197" s="5">
        <v>12582.08</v>
      </c>
      <c r="L197" s="5">
        <v>19463.099999999999</v>
      </c>
      <c r="M197" s="49">
        <v>28970</v>
      </c>
      <c r="N197" s="5">
        <v>33769.31</v>
      </c>
      <c r="O197" s="5">
        <v>33769.31</v>
      </c>
      <c r="P197" s="5">
        <v>28969.599999999999</v>
      </c>
      <c r="Q197" s="38">
        <v>28969.599999999999</v>
      </c>
      <c r="R197" s="38">
        <v>37230.93</v>
      </c>
      <c r="T197" s="11">
        <v>50000</v>
      </c>
    </row>
    <row r="198" spans="1:20" x14ac:dyDescent="0.3">
      <c r="A198" s="4" t="s">
        <v>287</v>
      </c>
      <c r="B198" s="4" t="s">
        <v>89</v>
      </c>
      <c r="C198" s="5">
        <v>490</v>
      </c>
      <c r="D198" s="5">
        <v>490</v>
      </c>
      <c r="E198" s="5">
        <v>1758</v>
      </c>
      <c r="F198" s="5">
        <v>1758</v>
      </c>
      <c r="G198" s="49">
        <v>1758</v>
      </c>
      <c r="H198" s="5">
        <v>869.42</v>
      </c>
      <c r="I198" s="5">
        <v>869.42</v>
      </c>
      <c r="J198" s="49">
        <v>13958</v>
      </c>
      <c r="K198" s="5">
        <v>18419.849999999999</v>
      </c>
      <c r="L198" s="5">
        <v>17612</v>
      </c>
      <c r="M198" s="49">
        <v>18500</v>
      </c>
      <c r="N198" s="5">
        <v>24066.799999999999</v>
      </c>
      <c r="O198" s="5">
        <v>24426.799999999999</v>
      </c>
      <c r="P198" s="5">
        <v>21300</v>
      </c>
      <c r="Q198" s="38">
        <v>25800</v>
      </c>
      <c r="R198" s="38">
        <v>20714</v>
      </c>
      <c r="T198" s="11">
        <v>30579</v>
      </c>
    </row>
    <row r="199" spans="1:20" x14ac:dyDescent="0.3">
      <c r="A199" s="4" t="s">
        <v>288</v>
      </c>
      <c r="B199" s="4" t="s">
        <v>289</v>
      </c>
      <c r="C199" s="5">
        <v>0</v>
      </c>
      <c r="D199" s="5">
        <v>0</v>
      </c>
      <c r="E199" s="5">
        <v>0</v>
      </c>
      <c r="F199" s="5">
        <v>0</v>
      </c>
      <c r="G199" s="49">
        <v>0</v>
      </c>
      <c r="H199" s="5">
        <v>0</v>
      </c>
      <c r="I199" s="5">
        <v>0</v>
      </c>
      <c r="J199" s="49">
        <v>0</v>
      </c>
      <c r="K199" s="5">
        <v>0</v>
      </c>
      <c r="L199" s="5">
        <v>0</v>
      </c>
      <c r="M199" s="49">
        <v>13000</v>
      </c>
      <c r="N199" s="5">
        <v>5000</v>
      </c>
      <c r="O199" s="5">
        <v>0</v>
      </c>
      <c r="P199" s="5">
        <v>13000</v>
      </c>
      <c r="Q199" s="38">
        <v>5608.95</v>
      </c>
      <c r="R199" s="38">
        <v>0</v>
      </c>
      <c r="T199" s="11">
        <v>0</v>
      </c>
    </row>
    <row r="200" spans="1:20" x14ac:dyDescent="0.3">
      <c r="A200" s="4" t="s">
        <v>290</v>
      </c>
      <c r="B200" s="4" t="s">
        <v>291</v>
      </c>
      <c r="C200" s="5">
        <v>1377.77</v>
      </c>
      <c r="D200" s="5">
        <v>1377.77</v>
      </c>
      <c r="E200" s="5">
        <v>0</v>
      </c>
      <c r="F200" s="5">
        <v>0</v>
      </c>
      <c r="G200" s="49">
        <v>0</v>
      </c>
      <c r="H200" s="5">
        <v>0</v>
      </c>
      <c r="I200" s="5">
        <v>0</v>
      </c>
      <c r="J200" s="49">
        <v>0</v>
      </c>
      <c r="K200" s="5">
        <v>0</v>
      </c>
      <c r="L200" s="5">
        <v>0</v>
      </c>
      <c r="M200" s="49">
        <v>0</v>
      </c>
      <c r="N200" s="5">
        <v>0</v>
      </c>
      <c r="O200" s="5">
        <v>0</v>
      </c>
      <c r="P200" s="5">
        <v>0</v>
      </c>
      <c r="Q200" s="38">
        <v>0</v>
      </c>
      <c r="R200" s="38">
        <v>0</v>
      </c>
      <c r="T200" s="11">
        <v>0</v>
      </c>
    </row>
    <row r="201" spans="1:20" x14ac:dyDescent="0.3">
      <c r="A201" s="4" t="s">
        <v>292</v>
      </c>
      <c r="B201" s="4" t="s">
        <v>293</v>
      </c>
      <c r="C201" s="5">
        <v>0</v>
      </c>
      <c r="D201" s="5">
        <v>0</v>
      </c>
      <c r="E201" s="5">
        <v>0</v>
      </c>
      <c r="F201" s="5">
        <v>0</v>
      </c>
      <c r="G201" s="49">
        <v>0</v>
      </c>
      <c r="H201" s="5">
        <v>0</v>
      </c>
      <c r="I201" s="5">
        <v>0</v>
      </c>
      <c r="J201" s="49">
        <v>0</v>
      </c>
      <c r="K201" s="5">
        <v>0</v>
      </c>
      <c r="L201" s="5">
        <v>0</v>
      </c>
      <c r="M201" s="49">
        <v>0</v>
      </c>
      <c r="N201" s="5">
        <v>809.19</v>
      </c>
      <c r="O201" s="5">
        <v>0</v>
      </c>
      <c r="P201" s="5">
        <v>0</v>
      </c>
      <c r="Q201" s="38">
        <v>113.14</v>
      </c>
      <c r="R201" s="38">
        <v>105.42</v>
      </c>
      <c r="T201" s="11">
        <v>250</v>
      </c>
    </row>
    <row r="202" spans="1:20" ht="42" customHeight="1" x14ac:dyDescent="0.3">
      <c r="A202" s="4" t="s">
        <v>294</v>
      </c>
      <c r="B202" s="4" t="s">
        <v>39</v>
      </c>
      <c r="C202" s="5">
        <v>8940.0400000000009</v>
      </c>
      <c r="D202" s="5">
        <v>8940.0400000000009</v>
      </c>
      <c r="E202" s="5">
        <v>8133.38</v>
      </c>
      <c r="F202" s="5">
        <v>8133.38</v>
      </c>
      <c r="G202" s="49">
        <v>8330.5</v>
      </c>
      <c r="H202" s="5">
        <v>10123.44</v>
      </c>
      <c r="I202" s="5">
        <v>10123.44</v>
      </c>
      <c r="J202" s="49">
        <v>11216.72</v>
      </c>
      <c r="K202" s="5">
        <v>11694.34</v>
      </c>
      <c r="L202" s="5">
        <v>11694.34</v>
      </c>
      <c r="M202" s="49">
        <v>22300</v>
      </c>
      <c r="N202" s="5">
        <v>36288.79</v>
      </c>
      <c r="O202" s="5">
        <v>35342.18</v>
      </c>
      <c r="P202" s="5">
        <v>14980</v>
      </c>
      <c r="Q202" s="38">
        <v>14980</v>
      </c>
      <c r="R202" s="38">
        <v>10048</v>
      </c>
      <c r="T202" s="11">
        <v>11502</v>
      </c>
    </row>
    <row r="203" spans="1:20" x14ac:dyDescent="0.3">
      <c r="A203" s="4" t="s">
        <v>295</v>
      </c>
      <c r="B203" s="4" t="s">
        <v>296</v>
      </c>
      <c r="C203" s="5">
        <v>169.5</v>
      </c>
      <c r="D203" s="5">
        <v>169.5</v>
      </c>
      <c r="E203" s="5">
        <v>169.5</v>
      </c>
      <c r="F203" s="5">
        <v>0</v>
      </c>
      <c r="G203" s="49">
        <v>169.5</v>
      </c>
      <c r="H203" s="5">
        <v>169.5</v>
      </c>
      <c r="I203" s="5">
        <v>0</v>
      </c>
      <c r="J203" s="49">
        <v>100</v>
      </c>
      <c r="K203" s="5">
        <v>130</v>
      </c>
      <c r="L203" s="5">
        <v>0</v>
      </c>
      <c r="M203" s="49">
        <v>0</v>
      </c>
      <c r="N203" s="5">
        <v>0</v>
      </c>
      <c r="O203" s="5">
        <v>0</v>
      </c>
      <c r="P203" s="5">
        <v>0</v>
      </c>
      <c r="Q203" s="38">
        <v>0</v>
      </c>
      <c r="R203" s="38">
        <v>0</v>
      </c>
      <c r="T203" s="11">
        <v>0</v>
      </c>
    </row>
    <row r="204" spans="1:20" x14ac:dyDescent="0.3">
      <c r="A204" s="4" t="s">
        <v>297</v>
      </c>
      <c r="B204" s="4" t="s">
        <v>1326</v>
      </c>
      <c r="C204" s="5">
        <v>70</v>
      </c>
      <c r="D204" s="5">
        <v>70</v>
      </c>
      <c r="E204" s="5">
        <v>480</v>
      </c>
      <c r="F204" s="5">
        <v>469.99</v>
      </c>
      <c r="G204" s="49">
        <v>200</v>
      </c>
      <c r="H204" s="5">
        <v>200</v>
      </c>
      <c r="I204" s="5">
        <v>59.98</v>
      </c>
      <c r="J204" s="49">
        <v>185</v>
      </c>
      <c r="K204" s="5">
        <v>100.49</v>
      </c>
      <c r="L204" s="5">
        <v>0</v>
      </c>
      <c r="M204" s="49">
        <v>500</v>
      </c>
      <c r="N204" s="5">
        <v>1321.51</v>
      </c>
      <c r="O204" s="5">
        <v>1321.51</v>
      </c>
      <c r="P204" s="5">
        <v>200</v>
      </c>
      <c r="Q204" s="38">
        <v>3506.24</v>
      </c>
      <c r="R204" s="38">
        <v>3159.09</v>
      </c>
      <c r="T204" s="11">
        <v>2128</v>
      </c>
    </row>
    <row r="205" spans="1:20" x14ac:dyDescent="0.3">
      <c r="A205" s="4" t="s">
        <v>298</v>
      </c>
      <c r="B205" s="4" t="s">
        <v>43</v>
      </c>
      <c r="C205" s="5">
        <v>0</v>
      </c>
      <c r="D205" s="5">
        <v>0</v>
      </c>
      <c r="E205" s="5">
        <v>0</v>
      </c>
      <c r="F205" s="5">
        <v>0</v>
      </c>
      <c r="G205" s="49">
        <v>0</v>
      </c>
      <c r="H205" s="5">
        <v>0</v>
      </c>
      <c r="I205" s="5">
        <v>0</v>
      </c>
      <c r="J205" s="49">
        <v>0</v>
      </c>
      <c r="K205" s="5">
        <v>0</v>
      </c>
      <c r="L205" s="5">
        <v>0</v>
      </c>
      <c r="M205" s="49">
        <v>500</v>
      </c>
      <c r="N205" s="5">
        <v>538.83000000000004</v>
      </c>
      <c r="O205" s="5">
        <v>538.83000000000004</v>
      </c>
      <c r="P205" s="5">
        <v>500</v>
      </c>
      <c r="Q205" s="38">
        <v>400</v>
      </c>
      <c r="R205" s="38">
        <v>0</v>
      </c>
      <c r="T205" s="11">
        <v>380</v>
      </c>
    </row>
    <row r="206" spans="1:20" x14ac:dyDescent="0.3">
      <c r="A206" s="4" t="s">
        <v>299</v>
      </c>
      <c r="B206" s="4" t="s">
        <v>45</v>
      </c>
      <c r="C206" s="5">
        <v>52.15</v>
      </c>
      <c r="D206" s="5">
        <v>52.15</v>
      </c>
      <c r="E206" s="5">
        <v>250</v>
      </c>
      <c r="F206" s="5">
        <v>209.68</v>
      </c>
      <c r="G206" s="49">
        <v>150</v>
      </c>
      <c r="H206" s="5">
        <v>190</v>
      </c>
      <c r="I206" s="5">
        <v>179.7</v>
      </c>
      <c r="J206" s="49">
        <v>100</v>
      </c>
      <c r="K206" s="5">
        <v>384.51</v>
      </c>
      <c r="L206" s="5">
        <v>384.51</v>
      </c>
      <c r="M206" s="49">
        <v>250</v>
      </c>
      <c r="N206" s="5">
        <v>310.67</v>
      </c>
      <c r="O206" s="5">
        <v>320.62</v>
      </c>
      <c r="P206" s="5">
        <v>250</v>
      </c>
      <c r="Q206" s="38">
        <v>250</v>
      </c>
      <c r="R206" s="38">
        <v>49.6</v>
      </c>
      <c r="T206" s="11">
        <v>353.4</v>
      </c>
    </row>
    <row r="207" spans="1:20" x14ac:dyDescent="0.3">
      <c r="A207" s="4" t="s">
        <v>300</v>
      </c>
      <c r="B207" s="4" t="s">
        <v>47</v>
      </c>
      <c r="C207" s="5">
        <v>19153.189999999999</v>
      </c>
      <c r="D207" s="5">
        <v>19153.189999999999</v>
      </c>
      <c r="E207" s="5">
        <v>18975.96</v>
      </c>
      <c r="F207" s="5">
        <v>16370.25</v>
      </c>
      <c r="G207" s="49">
        <v>13014.78</v>
      </c>
      <c r="H207" s="5">
        <v>18728.97</v>
      </c>
      <c r="I207" s="5">
        <v>18728.97</v>
      </c>
      <c r="J207" s="49">
        <v>18600</v>
      </c>
      <c r="K207" s="5">
        <v>20411.07</v>
      </c>
      <c r="L207" s="5">
        <v>20411.07</v>
      </c>
      <c r="M207" s="49">
        <v>30000</v>
      </c>
      <c r="N207" s="5">
        <v>23723.200000000001</v>
      </c>
      <c r="O207" s="5">
        <v>21069.45</v>
      </c>
      <c r="P207" s="5">
        <v>30000</v>
      </c>
      <c r="Q207" s="38">
        <v>30000</v>
      </c>
      <c r="R207" s="38">
        <v>13840.31</v>
      </c>
      <c r="T207" s="11">
        <v>25647.13</v>
      </c>
    </row>
    <row r="208" spans="1:20" x14ac:dyDescent="0.3">
      <c r="A208" s="4" t="s">
        <v>301</v>
      </c>
      <c r="B208" s="4" t="s">
        <v>302</v>
      </c>
      <c r="C208" s="5">
        <v>40470</v>
      </c>
      <c r="D208" s="5">
        <v>40470</v>
      </c>
      <c r="E208" s="5">
        <v>39475.800000000003</v>
      </c>
      <c r="F208" s="5">
        <v>39475.800000000003</v>
      </c>
      <c r="G208" s="49">
        <v>40447.68</v>
      </c>
      <c r="H208" s="5">
        <v>40393.14</v>
      </c>
      <c r="I208" s="5">
        <v>40393.14</v>
      </c>
      <c r="J208" s="49">
        <v>40829.519999999997</v>
      </c>
      <c r="K208" s="5">
        <v>40829.519999999997</v>
      </c>
      <c r="L208" s="5">
        <v>1799.1</v>
      </c>
      <c r="M208" s="49">
        <v>42000</v>
      </c>
      <c r="N208" s="5">
        <v>43670.879999999997</v>
      </c>
      <c r="O208" s="5">
        <v>2250.09</v>
      </c>
      <c r="P208" s="5">
        <v>51000</v>
      </c>
      <c r="Q208" s="38">
        <v>51000</v>
      </c>
      <c r="R208" s="38">
        <v>25531.18</v>
      </c>
      <c r="T208" s="11">
        <v>51000</v>
      </c>
    </row>
    <row r="209" spans="1:20" x14ac:dyDescent="0.3">
      <c r="A209" s="4" t="s">
        <v>303</v>
      </c>
      <c r="B209" s="4" t="s">
        <v>304</v>
      </c>
      <c r="C209" s="5">
        <v>0</v>
      </c>
      <c r="D209" s="5">
        <v>0</v>
      </c>
      <c r="E209" s="5">
        <v>70</v>
      </c>
      <c r="F209" s="5">
        <v>0</v>
      </c>
      <c r="G209" s="49">
        <v>0</v>
      </c>
      <c r="H209" s="5">
        <v>0</v>
      </c>
      <c r="I209" s="5">
        <v>0</v>
      </c>
      <c r="J209" s="49">
        <v>0</v>
      </c>
      <c r="K209" s="5">
        <v>100</v>
      </c>
      <c r="L209" s="5">
        <v>100</v>
      </c>
      <c r="M209" s="49">
        <v>0</v>
      </c>
      <c r="N209" s="5">
        <v>0</v>
      </c>
      <c r="O209" s="5">
        <v>0</v>
      </c>
      <c r="P209" s="5">
        <v>0</v>
      </c>
      <c r="Q209" s="38">
        <v>0</v>
      </c>
      <c r="R209" s="38">
        <v>0</v>
      </c>
      <c r="T209" s="11">
        <v>0</v>
      </c>
    </row>
    <row r="210" spans="1:20" x14ac:dyDescent="0.3">
      <c r="A210" s="4" t="s">
        <v>305</v>
      </c>
      <c r="B210" s="4" t="s">
        <v>306</v>
      </c>
      <c r="C210" s="5">
        <v>500.29</v>
      </c>
      <c r="D210" s="5">
        <v>500.29</v>
      </c>
      <c r="E210" s="5">
        <v>700</v>
      </c>
      <c r="F210" s="5">
        <v>657.08</v>
      </c>
      <c r="G210" s="49">
        <v>600</v>
      </c>
      <c r="H210" s="5">
        <v>745.2</v>
      </c>
      <c r="I210" s="5">
        <v>717.55</v>
      </c>
      <c r="J210" s="49">
        <v>750</v>
      </c>
      <c r="K210" s="5">
        <v>1050</v>
      </c>
      <c r="L210" s="5">
        <v>928.62</v>
      </c>
      <c r="M210" s="49">
        <v>750</v>
      </c>
      <c r="N210" s="5">
        <v>1471.28</v>
      </c>
      <c r="O210" s="5">
        <v>1564.58</v>
      </c>
      <c r="P210" s="5">
        <v>750</v>
      </c>
      <c r="Q210" s="38">
        <v>2750</v>
      </c>
      <c r="R210" s="38">
        <v>2542.25</v>
      </c>
      <c r="T210" s="11">
        <v>3135</v>
      </c>
    </row>
    <row r="211" spans="1:20" x14ac:dyDescent="0.3">
      <c r="A211" s="4" t="s">
        <v>1269</v>
      </c>
      <c r="B211" s="4" t="s">
        <v>1270</v>
      </c>
      <c r="C211" s="5"/>
      <c r="D211" s="5"/>
      <c r="E211" s="5"/>
      <c r="F211" s="5"/>
      <c r="G211" s="49"/>
      <c r="H211" s="5"/>
      <c r="I211" s="5"/>
      <c r="J211" s="49"/>
      <c r="K211" s="5"/>
      <c r="L211" s="5"/>
      <c r="M211" s="49">
        <v>0</v>
      </c>
      <c r="N211" s="5">
        <v>622.4</v>
      </c>
      <c r="O211" s="5">
        <v>622.4</v>
      </c>
      <c r="P211" s="5">
        <v>0</v>
      </c>
      <c r="Q211" s="38">
        <v>0</v>
      </c>
      <c r="R211" s="38">
        <v>0</v>
      </c>
      <c r="T211" s="11">
        <v>0</v>
      </c>
    </row>
    <row r="212" spans="1:20" x14ac:dyDescent="0.3">
      <c r="A212" s="4" t="s">
        <v>307</v>
      </c>
      <c r="B212" s="4" t="s">
        <v>308</v>
      </c>
      <c r="C212" s="5">
        <v>2359.31</v>
      </c>
      <c r="D212" s="5">
        <v>2359.31</v>
      </c>
      <c r="E212" s="5">
        <v>800</v>
      </c>
      <c r="F212" s="5">
        <v>34.130000000000003</v>
      </c>
      <c r="G212" s="49">
        <v>1000</v>
      </c>
      <c r="H212" s="5">
        <v>854.8</v>
      </c>
      <c r="I212" s="5">
        <v>338.47</v>
      </c>
      <c r="J212" s="49">
        <v>1500</v>
      </c>
      <c r="K212" s="5">
        <v>4251.49</v>
      </c>
      <c r="L212" s="5">
        <v>4251.49</v>
      </c>
      <c r="M212" s="49">
        <v>7500</v>
      </c>
      <c r="N212" s="5">
        <v>6812.08</v>
      </c>
      <c r="O212" s="5">
        <v>6912.29</v>
      </c>
      <c r="P212" s="5">
        <v>7500</v>
      </c>
      <c r="Q212" s="38">
        <v>7500</v>
      </c>
      <c r="R212" s="38">
        <v>1787.58</v>
      </c>
      <c r="T212" s="11">
        <v>8075</v>
      </c>
    </row>
    <row r="213" spans="1:20" x14ac:dyDescent="0.3">
      <c r="A213" s="4" t="s">
        <v>309</v>
      </c>
      <c r="B213" s="4" t="s">
        <v>310</v>
      </c>
      <c r="C213" s="5">
        <v>1797.06</v>
      </c>
      <c r="D213" s="5">
        <v>1797.06</v>
      </c>
      <c r="E213" s="5">
        <v>500</v>
      </c>
      <c r="F213" s="5">
        <v>0</v>
      </c>
      <c r="G213" s="49">
        <v>500</v>
      </c>
      <c r="H213" s="5">
        <v>50</v>
      </c>
      <c r="I213" s="5">
        <v>0</v>
      </c>
      <c r="J213" s="49">
        <v>3500</v>
      </c>
      <c r="K213" s="5">
        <v>748.51</v>
      </c>
      <c r="L213" s="5">
        <v>695</v>
      </c>
      <c r="M213" s="49">
        <v>10000</v>
      </c>
      <c r="N213" s="5">
        <v>12288.1</v>
      </c>
      <c r="O213" s="5">
        <v>8452</v>
      </c>
      <c r="P213" s="5">
        <v>9000</v>
      </c>
      <c r="Q213" s="38">
        <v>9000</v>
      </c>
      <c r="R213" s="38">
        <v>5744.95</v>
      </c>
      <c r="T213" s="11">
        <v>9500</v>
      </c>
    </row>
    <row r="214" spans="1:20" x14ac:dyDescent="0.3">
      <c r="A214" s="4" t="s">
        <v>311</v>
      </c>
      <c r="B214" s="4" t="s">
        <v>312</v>
      </c>
      <c r="C214" s="5">
        <v>4882</v>
      </c>
      <c r="D214" s="5">
        <v>4882</v>
      </c>
      <c r="E214" s="5">
        <v>4455.66</v>
      </c>
      <c r="F214" s="5">
        <v>4152.5</v>
      </c>
      <c r="G214" s="49">
        <v>5000</v>
      </c>
      <c r="H214" s="5">
        <v>5000</v>
      </c>
      <c r="I214" s="5">
        <v>3870</v>
      </c>
      <c r="J214" s="49">
        <v>3990.25</v>
      </c>
      <c r="K214" s="5">
        <v>4644</v>
      </c>
      <c r="L214" s="5">
        <v>4644</v>
      </c>
      <c r="M214" s="49">
        <v>8000</v>
      </c>
      <c r="N214" s="5">
        <v>7546.39</v>
      </c>
      <c r="O214" s="5">
        <v>7546.39</v>
      </c>
      <c r="P214" s="5">
        <v>9000</v>
      </c>
      <c r="Q214" s="38">
        <v>9000</v>
      </c>
      <c r="R214" s="38">
        <v>6966</v>
      </c>
      <c r="T214" s="11">
        <v>7600</v>
      </c>
    </row>
    <row r="215" spans="1:20" x14ac:dyDescent="0.3">
      <c r="A215" s="4" t="s">
        <v>313</v>
      </c>
      <c r="B215" s="4" t="s">
        <v>314</v>
      </c>
      <c r="C215" s="5">
        <v>1362.13</v>
      </c>
      <c r="D215" s="5">
        <v>1362.13</v>
      </c>
      <c r="E215" s="5">
        <v>1450</v>
      </c>
      <c r="F215" s="5">
        <v>713</v>
      </c>
      <c r="G215" s="49">
        <v>1450</v>
      </c>
      <c r="H215" s="5">
        <v>1450</v>
      </c>
      <c r="I215" s="5">
        <v>853</v>
      </c>
      <c r="J215" s="49">
        <v>5000</v>
      </c>
      <c r="K215" s="5">
        <v>4346.25</v>
      </c>
      <c r="L215" s="5">
        <v>3978.6</v>
      </c>
      <c r="M215" s="49">
        <v>0</v>
      </c>
      <c r="N215" s="5">
        <v>0</v>
      </c>
      <c r="O215" s="5">
        <v>0</v>
      </c>
      <c r="P215" s="5">
        <v>0</v>
      </c>
      <c r="Q215" s="38">
        <v>0</v>
      </c>
      <c r="R215" s="38">
        <v>0</v>
      </c>
      <c r="T215" s="11">
        <v>0</v>
      </c>
    </row>
    <row r="216" spans="1:20" x14ac:dyDescent="0.3">
      <c r="A216" s="4" t="s">
        <v>315</v>
      </c>
      <c r="B216" s="4" t="s">
        <v>55</v>
      </c>
      <c r="C216" s="5">
        <v>240</v>
      </c>
      <c r="D216" s="5">
        <v>240</v>
      </c>
      <c r="E216" s="5">
        <v>655</v>
      </c>
      <c r="F216" s="5">
        <v>655</v>
      </c>
      <c r="G216" s="49">
        <v>500</v>
      </c>
      <c r="H216" s="5">
        <v>250</v>
      </c>
      <c r="I216" s="5">
        <v>230</v>
      </c>
      <c r="J216" s="49">
        <v>345</v>
      </c>
      <c r="K216" s="5">
        <v>710</v>
      </c>
      <c r="L216" s="5">
        <v>710</v>
      </c>
      <c r="M216" s="49">
        <v>1750</v>
      </c>
      <c r="N216" s="5">
        <v>1279.9000000000001</v>
      </c>
      <c r="O216" s="5">
        <v>1279.9000000000001</v>
      </c>
      <c r="P216" s="5">
        <v>2000</v>
      </c>
      <c r="Q216" s="38">
        <v>2000</v>
      </c>
      <c r="R216" s="38">
        <v>1438.9</v>
      </c>
      <c r="T216" s="11">
        <v>995</v>
      </c>
    </row>
    <row r="217" spans="1:20" x14ac:dyDescent="0.3">
      <c r="A217" s="4" t="s">
        <v>316</v>
      </c>
      <c r="B217" s="4" t="s">
        <v>9</v>
      </c>
      <c r="C217" s="5">
        <v>0</v>
      </c>
      <c r="D217" s="5">
        <v>0</v>
      </c>
      <c r="E217" s="5">
        <v>0</v>
      </c>
      <c r="F217" s="5">
        <v>0</v>
      </c>
      <c r="G217" s="49">
        <v>0</v>
      </c>
      <c r="H217" s="5">
        <v>0</v>
      </c>
      <c r="I217" s="5">
        <v>0</v>
      </c>
      <c r="J217" s="49">
        <v>0</v>
      </c>
      <c r="K217" s="5">
        <v>8457.44</v>
      </c>
      <c r="L217" s="5">
        <v>0</v>
      </c>
      <c r="M217" s="49">
        <v>0</v>
      </c>
      <c r="N217" s="5">
        <v>684.01</v>
      </c>
      <c r="O217" s="5">
        <v>0</v>
      </c>
      <c r="P217" s="5">
        <v>0</v>
      </c>
      <c r="Q217" s="38">
        <v>0</v>
      </c>
      <c r="R217" s="38">
        <v>0</v>
      </c>
      <c r="T217" s="11">
        <v>0</v>
      </c>
    </row>
    <row r="218" spans="1:20" x14ac:dyDescent="0.3">
      <c r="A218" s="4" t="s">
        <v>317</v>
      </c>
      <c r="B218" s="4" t="s">
        <v>1327</v>
      </c>
      <c r="C218" s="5">
        <v>4118.92</v>
      </c>
      <c r="D218" s="5">
        <v>4618.92</v>
      </c>
      <c r="E218" s="5">
        <v>6053.76</v>
      </c>
      <c r="F218" s="5">
        <v>6022.81</v>
      </c>
      <c r="G218" s="49">
        <v>3100</v>
      </c>
      <c r="H218" s="5">
        <v>5546</v>
      </c>
      <c r="I218" s="5">
        <v>5373.98</v>
      </c>
      <c r="J218" s="49">
        <v>6000</v>
      </c>
      <c r="K218" s="5">
        <v>5800</v>
      </c>
      <c r="L218" s="5">
        <v>5739.18</v>
      </c>
      <c r="M218" s="49">
        <v>5000</v>
      </c>
      <c r="N218" s="5">
        <v>5093.21</v>
      </c>
      <c r="O218" s="5">
        <v>5101.45</v>
      </c>
      <c r="P218" s="5">
        <v>0</v>
      </c>
      <c r="Q218" s="38">
        <v>0</v>
      </c>
      <c r="R218" s="38">
        <v>0</v>
      </c>
      <c r="T218" s="11">
        <v>5130</v>
      </c>
    </row>
    <row r="219" spans="1:20" x14ac:dyDescent="0.3">
      <c r="A219" s="4" t="s">
        <v>318</v>
      </c>
      <c r="B219" s="4" t="s">
        <v>1280</v>
      </c>
      <c r="C219" s="5">
        <v>153.37</v>
      </c>
      <c r="D219" s="5">
        <v>153.37</v>
      </c>
      <c r="E219" s="5">
        <v>174</v>
      </c>
      <c r="F219" s="5">
        <v>25.91</v>
      </c>
      <c r="G219" s="49">
        <v>500</v>
      </c>
      <c r="H219" s="5">
        <v>50</v>
      </c>
      <c r="I219" s="5">
        <v>42.86</v>
      </c>
      <c r="J219" s="49">
        <v>1000</v>
      </c>
      <c r="K219" s="5">
        <v>1000</v>
      </c>
      <c r="L219" s="5">
        <v>489.77</v>
      </c>
      <c r="M219" s="49">
        <v>2500</v>
      </c>
      <c r="N219" s="5">
        <v>3496.88</v>
      </c>
      <c r="O219" s="5">
        <v>3496.88</v>
      </c>
      <c r="P219" s="5">
        <v>3500</v>
      </c>
      <c r="Q219" s="38">
        <v>3500</v>
      </c>
      <c r="R219" s="38">
        <v>1490.62</v>
      </c>
      <c r="T219" s="11">
        <v>4275</v>
      </c>
    </row>
    <row r="220" spans="1:20" x14ac:dyDescent="0.3">
      <c r="A220" s="4" t="s">
        <v>319</v>
      </c>
      <c r="B220" s="4" t="s">
        <v>320</v>
      </c>
      <c r="C220" s="5">
        <v>0</v>
      </c>
      <c r="D220" s="5">
        <v>0</v>
      </c>
      <c r="E220" s="5">
        <v>0</v>
      </c>
      <c r="F220" s="5">
        <v>0</v>
      </c>
      <c r="G220" s="49">
        <v>0</v>
      </c>
      <c r="H220" s="5">
        <v>0</v>
      </c>
      <c r="I220" s="5">
        <v>0</v>
      </c>
      <c r="J220" s="49">
        <v>0</v>
      </c>
      <c r="K220" s="5">
        <v>30730.78</v>
      </c>
      <c r="L220" s="5">
        <v>30730.78</v>
      </c>
      <c r="M220" s="49">
        <v>0</v>
      </c>
      <c r="N220" s="5">
        <v>31853.77</v>
      </c>
      <c r="O220" s="5">
        <v>31173.77</v>
      </c>
      <c r="P220" s="5">
        <v>15000</v>
      </c>
      <c r="Q220" s="38">
        <v>26251.49</v>
      </c>
      <c r="R220" s="38">
        <v>19289.96</v>
      </c>
      <c r="T220" s="11">
        <v>19000</v>
      </c>
    </row>
    <row r="221" spans="1:20" x14ac:dyDescent="0.3">
      <c r="A221" s="4" t="s">
        <v>321</v>
      </c>
      <c r="B221" s="4" t="s">
        <v>322</v>
      </c>
      <c r="C221" s="5">
        <v>0</v>
      </c>
      <c r="D221" s="5">
        <v>0</v>
      </c>
      <c r="E221" s="5">
        <v>0</v>
      </c>
      <c r="F221" s="5">
        <v>0</v>
      </c>
      <c r="G221" s="49">
        <v>0</v>
      </c>
      <c r="H221" s="5">
        <v>0</v>
      </c>
      <c r="I221" s="5">
        <v>0</v>
      </c>
      <c r="J221" s="49">
        <v>0</v>
      </c>
      <c r="K221" s="5">
        <v>0</v>
      </c>
      <c r="L221" s="5">
        <v>0</v>
      </c>
      <c r="M221" s="49">
        <v>3000</v>
      </c>
      <c r="N221" s="5">
        <v>13239.96</v>
      </c>
      <c r="O221" s="5">
        <v>13239.96</v>
      </c>
      <c r="P221" s="5">
        <v>5000</v>
      </c>
      <c r="Q221" s="38">
        <v>5000</v>
      </c>
      <c r="R221" s="38">
        <v>4741.91</v>
      </c>
      <c r="T221" s="11">
        <v>12587.5</v>
      </c>
    </row>
    <row r="222" spans="1:20" x14ac:dyDescent="0.3">
      <c r="A222" s="4" t="s">
        <v>323</v>
      </c>
      <c r="B222" s="4" t="s">
        <v>324</v>
      </c>
      <c r="C222" s="5">
        <v>23.41</v>
      </c>
      <c r="D222" s="5">
        <v>23.41</v>
      </c>
      <c r="E222" s="5">
        <v>102.84</v>
      </c>
      <c r="F222" s="5">
        <v>102.84</v>
      </c>
      <c r="G222" s="49">
        <v>50</v>
      </c>
      <c r="H222" s="5">
        <v>90</v>
      </c>
      <c r="I222" s="5">
        <v>86.84</v>
      </c>
      <c r="J222" s="49">
        <v>100</v>
      </c>
      <c r="K222" s="5">
        <v>-800</v>
      </c>
      <c r="L222" s="5">
        <v>-960.25</v>
      </c>
      <c r="M222" s="49">
        <v>0</v>
      </c>
      <c r="N222" s="5">
        <v>0</v>
      </c>
      <c r="O222" s="5">
        <v>0</v>
      </c>
      <c r="P222" s="5">
        <v>0</v>
      </c>
      <c r="Q222" s="38">
        <v>0</v>
      </c>
      <c r="R222" s="38">
        <v>0</v>
      </c>
      <c r="T222" s="11">
        <v>0</v>
      </c>
    </row>
    <row r="223" spans="1:20" x14ac:dyDescent="0.3">
      <c r="A223" s="4" t="s">
        <v>325</v>
      </c>
      <c r="B223" s="4" t="s">
        <v>326</v>
      </c>
      <c r="C223" s="5">
        <v>27.27</v>
      </c>
      <c r="D223" s="5">
        <v>27.27</v>
      </c>
      <c r="E223" s="5">
        <v>350</v>
      </c>
      <c r="F223" s="5">
        <v>78.819999999999993</v>
      </c>
      <c r="G223" s="49">
        <v>500</v>
      </c>
      <c r="H223" s="5">
        <v>30</v>
      </c>
      <c r="I223" s="5">
        <v>21.47</v>
      </c>
      <c r="J223" s="49">
        <v>30</v>
      </c>
      <c r="K223" s="5">
        <v>489.54</v>
      </c>
      <c r="L223" s="5">
        <v>489.54</v>
      </c>
      <c r="M223" s="49">
        <v>50</v>
      </c>
      <c r="N223" s="5">
        <v>110</v>
      </c>
      <c r="O223" s="5">
        <v>6.13</v>
      </c>
      <c r="P223" s="5">
        <v>0</v>
      </c>
      <c r="Q223" s="38">
        <v>175.02</v>
      </c>
      <c r="R223" s="38">
        <v>170.98</v>
      </c>
      <c r="T223" s="11">
        <v>161.5</v>
      </c>
    </row>
    <row r="224" spans="1:20" x14ac:dyDescent="0.3">
      <c r="A224" s="4" t="s">
        <v>327</v>
      </c>
      <c r="B224" s="4" t="s">
        <v>248</v>
      </c>
      <c r="C224" s="5">
        <v>19546.669999999998</v>
      </c>
      <c r="D224" s="5">
        <v>19546.669999999998</v>
      </c>
      <c r="E224" s="5">
        <v>20295.12</v>
      </c>
      <c r="F224" s="5">
        <v>20295.12</v>
      </c>
      <c r="G224" s="49">
        <v>22000</v>
      </c>
      <c r="H224" s="5">
        <v>21499.45</v>
      </c>
      <c r="I224" s="5">
        <v>18215.05</v>
      </c>
      <c r="J224" s="49">
        <v>23300</v>
      </c>
      <c r="K224" s="5">
        <v>23300</v>
      </c>
      <c r="L224" s="5">
        <v>35511.69</v>
      </c>
      <c r="M224" s="49">
        <v>30000</v>
      </c>
      <c r="N224" s="5">
        <v>27349.41</v>
      </c>
      <c r="O224" s="5">
        <v>27612.6</v>
      </c>
      <c r="P224" s="5">
        <v>30000</v>
      </c>
      <c r="Q224" s="38">
        <v>30000</v>
      </c>
      <c r="R224" s="38">
        <v>15087.37</v>
      </c>
      <c r="T224" s="11">
        <v>33000</v>
      </c>
    </row>
    <row r="225" spans="1:20" x14ac:dyDescent="0.3">
      <c r="A225" s="4" t="s">
        <v>328</v>
      </c>
      <c r="B225" s="4" t="s">
        <v>329</v>
      </c>
      <c r="C225" s="5">
        <v>26689.08</v>
      </c>
      <c r="D225" s="5">
        <v>25589.08</v>
      </c>
      <c r="E225" s="5">
        <v>18249.62</v>
      </c>
      <c r="F225" s="5">
        <v>16205.56</v>
      </c>
      <c r="G225" s="49">
        <v>15000</v>
      </c>
      <c r="H225" s="5">
        <v>11056.74</v>
      </c>
      <c r="I225" s="5">
        <v>7769.19</v>
      </c>
      <c r="J225" s="49">
        <v>21775</v>
      </c>
      <c r="K225" s="5">
        <v>21125.01</v>
      </c>
      <c r="L225" s="5">
        <v>20153.2</v>
      </c>
      <c r="M225" s="49">
        <v>28000</v>
      </c>
      <c r="N225" s="5">
        <v>32585.31</v>
      </c>
      <c r="O225" s="5">
        <v>29132.14</v>
      </c>
      <c r="P225" s="5">
        <v>25000</v>
      </c>
      <c r="Q225" s="38">
        <v>25000</v>
      </c>
      <c r="R225" s="38">
        <v>17463.47</v>
      </c>
      <c r="T225" s="11">
        <v>25000</v>
      </c>
    </row>
    <row r="226" spans="1:20" x14ac:dyDescent="0.3">
      <c r="A226" s="4" t="s">
        <v>330</v>
      </c>
      <c r="B226" s="4" t="s">
        <v>331</v>
      </c>
      <c r="C226" s="5">
        <v>14184.59</v>
      </c>
      <c r="D226" s="5">
        <v>13196.66</v>
      </c>
      <c r="E226" s="5">
        <v>10110</v>
      </c>
      <c r="F226" s="5">
        <v>9644.3799999999992</v>
      </c>
      <c r="G226" s="49">
        <v>7000</v>
      </c>
      <c r="H226" s="5">
        <v>14780</v>
      </c>
      <c r="I226" s="5">
        <v>13857.34</v>
      </c>
      <c r="J226" s="49">
        <v>11655</v>
      </c>
      <c r="K226" s="5">
        <v>17227.27</v>
      </c>
      <c r="L226" s="5">
        <v>16074.06</v>
      </c>
      <c r="M226" s="49">
        <v>5000</v>
      </c>
      <c r="N226" s="5">
        <v>31204.74</v>
      </c>
      <c r="O226" s="5">
        <v>31204.74</v>
      </c>
      <c r="P226" s="5">
        <v>10000</v>
      </c>
      <c r="Q226" s="38">
        <v>10000</v>
      </c>
      <c r="R226" s="38">
        <v>6454.57</v>
      </c>
      <c r="T226" s="11">
        <v>10000</v>
      </c>
    </row>
    <row r="227" spans="1:20" x14ac:dyDescent="0.3">
      <c r="A227" s="4" t="s">
        <v>332</v>
      </c>
      <c r="B227" s="4" t="s">
        <v>333</v>
      </c>
      <c r="C227" s="5">
        <v>0</v>
      </c>
      <c r="D227" s="5">
        <v>0</v>
      </c>
      <c r="E227" s="5">
        <v>0</v>
      </c>
      <c r="F227" s="5">
        <v>0</v>
      </c>
      <c r="G227" s="49">
        <v>0</v>
      </c>
      <c r="H227" s="5">
        <v>0</v>
      </c>
      <c r="I227" s="5">
        <v>0</v>
      </c>
      <c r="J227" s="49">
        <v>0</v>
      </c>
      <c r="K227" s="5">
        <v>0</v>
      </c>
      <c r="L227" s="5">
        <v>0</v>
      </c>
      <c r="M227" s="49">
        <v>0</v>
      </c>
      <c r="N227" s="5">
        <v>1000</v>
      </c>
      <c r="O227" s="5">
        <v>652.02</v>
      </c>
      <c r="P227" s="5">
        <v>1000</v>
      </c>
      <c r="Q227" s="38">
        <v>459.76</v>
      </c>
      <c r="R227" s="38">
        <v>0</v>
      </c>
      <c r="T227" s="11">
        <v>0</v>
      </c>
    </row>
    <row r="228" spans="1:20" x14ac:dyDescent="0.3">
      <c r="A228" s="4" t="s">
        <v>334</v>
      </c>
      <c r="B228" s="4" t="s">
        <v>335</v>
      </c>
      <c r="C228" s="5">
        <v>0</v>
      </c>
      <c r="D228" s="5">
        <v>0</v>
      </c>
      <c r="E228" s="5">
        <v>0</v>
      </c>
      <c r="F228" s="5">
        <v>0</v>
      </c>
      <c r="G228" s="49">
        <v>0</v>
      </c>
      <c r="H228" s="5">
        <v>0</v>
      </c>
      <c r="I228" s="5">
        <v>0</v>
      </c>
      <c r="J228" s="49">
        <v>0</v>
      </c>
      <c r="K228" s="5">
        <v>89892.63</v>
      </c>
      <c r="L228" s="5">
        <v>-8144</v>
      </c>
      <c r="M228" s="49">
        <v>0</v>
      </c>
      <c r="N228" s="5">
        <v>15559.5</v>
      </c>
      <c r="O228" s="5">
        <v>4924.8999999999996</v>
      </c>
      <c r="P228" s="5">
        <v>0</v>
      </c>
      <c r="Q228" s="38">
        <v>0</v>
      </c>
      <c r="R228" s="38">
        <v>0</v>
      </c>
      <c r="T228" s="11">
        <v>0</v>
      </c>
    </row>
    <row r="229" spans="1:20" x14ac:dyDescent="0.3">
      <c r="A229" s="4" t="s">
        <v>336</v>
      </c>
      <c r="B229" s="4" t="s">
        <v>337</v>
      </c>
      <c r="C229" s="5">
        <v>0</v>
      </c>
      <c r="D229" s="5">
        <v>0</v>
      </c>
      <c r="E229" s="5">
        <v>1098.25</v>
      </c>
      <c r="F229" s="5">
        <v>495</v>
      </c>
      <c r="G229" s="49">
        <v>1000</v>
      </c>
      <c r="H229" s="5">
        <v>1000</v>
      </c>
      <c r="I229" s="5">
        <v>0</v>
      </c>
      <c r="J229" s="49">
        <v>0</v>
      </c>
      <c r="K229" s="5">
        <v>0</v>
      </c>
      <c r="L229" s="5">
        <v>0</v>
      </c>
      <c r="M229" s="49">
        <v>0</v>
      </c>
      <c r="N229" s="5">
        <v>0</v>
      </c>
      <c r="O229" s="5">
        <v>0</v>
      </c>
      <c r="P229" s="5">
        <v>0</v>
      </c>
      <c r="Q229" s="38">
        <v>17900</v>
      </c>
      <c r="R229" s="38">
        <v>17877.16</v>
      </c>
      <c r="T229" s="11">
        <v>17900</v>
      </c>
    </row>
    <row r="230" spans="1:20" x14ac:dyDescent="0.3">
      <c r="A230" s="4" t="s">
        <v>338</v>
      </c>
      <c r="B230" s="4" t="s">
        <v>339</v>
      </c>
      <c r="C230" s="5">
        <v>0</v>
      </c>
      <c r="D230" s="5">
        <v>0</v>
      </c>
      <c r="E230" s="5">
        <v>0</v>
      </c>
      <c r="F230" s="5">
        <v>0</v>
      </c>
      <c r="G230" s="49">
        <v>0</v>
      </c>
      <c r="H230" s="5">
        <v>2824</v>
      </c>
      <c r="I230" s="5">
        <v>2824</v>
      </c>
      <c r="J230" s="49">
        <v>0</v>
      </c>
      <c r="K230" s="5">
        <v>0</v>
      </c>
      <c r="L230" s="5">
        <v>0</v>
      </c>
      <c r="M230" s="49">
        <v>0</v>
      </c>
      <c r="N230" s="5">
        <v>0</v>
      </c>
      <c r="O230" s="5">
        <v>0</v>
      </c>
      <c r="P230" s="5">
        <v>0</v>
      </c>
      <c r="Q230" s="38">
        <v>0</v>
      </c>
      <c r="R230" s="38">
        <v>0</v>
      </c>
      <c r="T230" s="11">
        <v>0</v>
      </c>
    </row>
    <row r="231" spans="1:20" x14ac:dyDescent="0.3">
      <c r="A231" s="4" t="s">
        <v>340</v>
      </c>
      <c r="B231" s="4" t="s">
        <v>341</v>
      </c>
      <c r="C231" s="5">
        <v>16370</v>
      </c>
      <c r="D231" s="5">
        <v>3370</v>
      </c>
      <c r="E231" s="5">
        <v>12800</v>
      </c>
      <c r="F231" s="5">
        <v>6596.44</v>
      </c>
      <c r="G231" s="49">
        <v>6400</v>
      </c>
      <c r="H231" s="5">
        <v>6756.8</v>
      </c>
      <c r="I231" s="5">
        <v>6756.8</v>
      </c>
      <c r="J231" s="49">
        <v>30604.49</v>
      </c>
      <c r="K231" s="5">
        <v>27149.51</v>
      </c>
      <c r="L231" s="5">
        <v>26723.39</v>
      </c>
      <c r="M231" s="49">
        <v>35000</v>
      </c>
      <c r="N231" s="5">
        <v>28135.47</v>
      </c>
      <c r="O231" s="5">
        <v>26491.81</v>
      </c>
      <c r="P231" s="5">
        <v>21000</v>
      </c>
      <c r="Q231" s="38">
        <v>29347</v>
      </c>
      <c r="R231" s="38">
        <v>19361.04</v>
      </c>
      <c r="T231" s="11">
        <v>0</v>
      </c>
    </row>
    <row r="232" spans="1:20" x14ac:dyDescent="0.3">
      <c r="A232" s="4" t="s">
        <v>342</v>
      </c>
      <c r="B232" s="4" t="s">
        <v>343</v>
      </c>
      <c r="C232" s="5">
        <v>58435.02</v>
      </c>
      <c r="D232" s="5">
        <v>38435.019999999997</v>
      </c>
      <c r="E232" s="5">
        <v>47306.23</v>
      </c>
      <c r="F232" s="5">
        <v>73500.81</v>
      </c>
      <c r="G232" s="49">
        <v>0</v>
      </c>
      <c r="H232" s="5">
        <v>21104.07</v>
      </c>
      <c r="I232" s="5">
        <v>21104.02</v>
      </c>
      <c r="J232" s="49">
        <v>86207.26</v>
      </c>
      <c r="K232" s="5">
        <v>173457</v>
      </c>
      <c r="L232" s="5">
        <v>173457</v>
      </c>
      <c r="M232" s="49">
        <v>0</v>
      </c>
      <c r="N232" s="5">
        <v>110000</v>
      </c>
      <c r="O232" s="5">
        <v>110000</v>
      </c>
      <c r="P232" s="5">
        <v>0</v>
      </c>
      <c r="Q232" s="38">
        <v>205653</v>
      </c>
      <c r="R232" s="38">
        <v>85640.06</v>
      </c>
      <c r="T232" s="11">
        <v>0</v>
      </c>
    </row>
    <row r="233" spans="1:20" x14ac:dyDescent="0.3">
      <c r="A233" s="4" t="s">
        <v>344</v>
      </c>
      <c r="B233" s="4" t="s">
        <v>345</v>
      </c>
      <c r="C233" s="5">
        <v>0</v>
      </c>
      <c r="D233" s="5">
        <v>0</v>
      </c>
      <c r="E233" s="5">
        <v>0</v>
      </c>
      <c r="F233" s="5">
        <v>3684.5</v>
      </c>
      <c r="G233" s="49">
        <v>0</v>
      </c>
      <c r="H233" s="5">
        <v>0</v>
      </c>
      <c r="I233" s="5">
        <v>0</v>
      </c>
      <c r="J233" s="49">
        <v>0</v>
      </c>
      <c r="K233" s="5">
        <v>0</v>
      </c>
      <c r="L233" s="5">
        <v>0</v>
      </c>
      <c r="M233" s="49">
        <v>0</v>
      </c>
      <c r="N233" s="5">
        <v>0</v>
      </c>
      <c r="O233" s="5">
        <v>0</v>
      </c>
      <c r="P233" s="5">
        <v>0</v>
      </c>
      <c r="Q233" s="38">
        <v>0</v>
      </c>
      <c r="R233" s="38">
        <v>0</v>
      </c>
      <c r="T233" s="11">
        <v>0</v>
      </c>
    </row>
    <row r="234" spans="1:20" x14ac:dyDescent="0.3">
      <c r="A234" s="4" t="s">
        <v>346</v>
      </c>
      <c r="B234" s="4" t="s">
        <v>347</v>
      </c>
      <c r="C234" s="5">
        <v>0</v>
      </c>
      <c r="D234" s="5">
        <v>0</v>
      </c>
      <c r="E234" s="5">
        <v>0</v>
      </c>
      <c r="F234" s="5">
        <v>0</v>
      </c>
      <c r="G234" s="49">
        <v>0</v>
      </c>
      <c r="H234" s="5">
        <v>0</v>
      </c>
      <c r="I234" s="5">
        <v>0</v>
      </c>
      <c r="J234" s="49">
        <v>0</v>
      </c>
      <c r="K234" s="5">
        <v>0</v>
      </c>
      <c r="L234" s="5">
        <v>0</v>
      </c>
      <c r="M234" s="49">
        <v>0</v>
      </c>
      <c r="N234" s="5">
        <v>10159.049999999999</v>
      </c>
      <c r="O234" s="5">
        <v>2614.67</v>
      </c>
      <c r="P234" s="5">
        <v>0</v>
      </c>
      <c r="Q234" s="38">
        <v>0</v>
      </c>
      <c r="R234" s="38">
        <v>0</v>
      </c>
      <c r="T234" s="11">
        <v>0</v>
      </c>
    </row>
    <row r="235" spans="1:20" x14ac:dyDescent="0.3">
      <c r="A235" s="4" t="s">
        <v>348</v>
      </c>
      <c r="B235" s="4" t="s">
        <v>349</v>
      </c>
      <c r="C235" s="5">
        <v>0</v>
      </c>
      <c r="D235" s="5">
        <v>0</v>
      </c>
      <c r="E235" s="5">
        <v>0</v>
      </c>
      <c r="F235" s="5">
        <v>0</v>
      </c>
      <c r="G235" s="49">
        <v>0</v>
      </c>
      <c r="H235" s="5">
        <v>0</v>
      </c>
      <c r="I235" s="5">
        <v>0</v>
      </c>
      <c r="J235" s="49">
        <v>0</v>
      </c>
      <c r="K235" s="5">
        <v>47237</v>
      </c>
      <c r="L235" s="5">
        <v>47237</v>
      </c>
      <c r="M235" s="49">
        <v>0</v>
      </c>
      <c r="N235" s="5">
        <v>0</v>
      </c>
      <c r="O235" s="5">
        <v>0</v>
      </c>
      <c r="P235" s="5">
        <v>0</v>
      </c>
      <c r="Q235" s="38">
        <v>0</v>
      </c>
      <c r="R235" s="38">
        <v>0</v>
      </c>
      <c r="T235" s="11">
        <v>0</v>
      </c>
    </row>
    <row r="236" spans="1:20" x14ac:dyDescent="0.3">
      <c r="A236" s="1" t="s">
        <v>10</v>
      </c>
      <c r="B236" s="1" t="s">
        <v>350</v>
      </c>
      <c r="C236" s="6">
        <f>SUM(C188:C235)</f>
        <v>919690.78000000026</v>
      </c>
      <c r="D236" s="6">
        <f t="shared" ref="D236:O236" si="13">SUM(D188:D235)</f>
        <v>891719.2200000002</v>
      </c>
      <c r="E236" s="6">
        <f t="shared" si="13"/>
        <v>942806.19</v>
      </c>
      <c r="F236" s="6">
        <f t="shared" si="13"/>
        <v>983128.44</v>
      </c>
      <c r="G236" s="6">
        <f>SUM(G188:G235)</f>
        <v>939700.88181268005</v>
      </c>
      <c r="H236" s="6">
        <f t="shared" si="13"/>
        <v>1059141.0999999999</v>
      </c>
      <c r="I236" s="6">
        <f t="shared" si="13"/>
        <v>1019347.2699999999</v>
      </c>
      <c r="J236" s="6">
        <f>SUM(J188:J235)</f>
        <v>1275999.9995455998</v>
      </c>
      <c r="K236" s="6">
        <f t="shared" si="13"/>
        <v>1580355.2700000003</v>
      </c>
      <c r="L236" s="6">
        <f t="shared" si="13"/>
        <v>1443355.6400000004</v>
      </c>
      <c r="M236" s="6">
        <f>SUM(M188:M235)</f>
        <v>1486778.97</v>
      </c>
      <c r="N236" s="6">
        <f t="shared" si="13"/>
        <v>1745219.4699999997</v>
      </c>
      <c r="O236" s="6">
        <f t="shared" si="13"/>
        <v>1519214.5499999996</v>
      </c>
      <c r="P236" s="6">
        <v>1457921.4112214402</v>
      </c>
      <c r="Q236" s="6">
        <v>1686919.9399999997</v>
      </c>
      <c r="R236" s="6">
        <v>927649.46</v>
      </c>
      <c r="T236" s="6">
        <v>1537415.7307558998</v>
      </c>
    </row>
    <row r="237" spans="1:20" x14ac:dyDescent="0.3">
      <c r="A237" s="4" t="s">
        <v>351</v>
      </c>
      <c r="B237" s="10" t="s">
        <v>352</v>
      </c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T237" s="11"/>
    </row>
    <row r="238" spans="1:20" x14ac:dyDescent="0.3">
      <c r="A238" s="4" t="s">
        <v>353</v>
      </c>
      <c r="B238" s="4" t="s">
        <v>47</v>
      </c>
      <c r="C238" s="5">
        <v>1620</v>
      </c>
      <c r="D238" s="5">
        <v>1620</v>
      </c>
      <c r="E238" s="5">
        <v>1620</v>
      </c>
      <c r="F238" s="5">
        <v>157.5</v>
      </c>
      <c r="G238" s="49">
        <v>1620</v>
      </c>
      <c r="H238" s="5">
        <v>1620</v>
      </c>
      <c r="I238" s="5">
        <v>0</v>
      </c>
      <c r="J238" s="49">
        <v>0</v>
      </c>
      <c r="K238" s="5">
        <v>0</v>
      </c>
      <c r="L238" s="5">
        <v>0</v>
      </c>
      <c r="M238" s="49">
        <v>0</v>
      </c>
      <c r="N238" s="5">
        <v>0</v>
      </c>
      <c r="O238" s="5">
        <v>0</v>
      </c>
      <c r="P238" s="5">
        <v>0</v>
      </c>
      <c r="Q238" s="38">
        <v>0</v>
      </c>
      <c r="R238" s="38">
        <v>0</v>
      </c>
      <c r="T238" s="11">
        <v>0</v>
      </c>
    </row>
    <row r="239" spans="1:20" x14ac:dyDescent="0.3">
      <c r="A239" s="4" t="s">
        <v>354</v>
      </c>
      <c r="B239" s="4" t="s">
        <v>341</v>
      </c>
      <c r="C239" s="5">
        <v>0</v>
      </c>
      <c r="D239" s="5">
        <v>0</v>
      </c>
      <c r="E239" s="5">
        <v>0</v>
      </c>
      <c r="F239" s="5">
        <v>0</v>
      </c>
      <c r="G239" s="49">
        <v>0</v>
      </c>
      <c r="H239" s="5">
        <v>0</v>
      </c>
      <c r="I239" s="5">
        <v>0</v>
      </c>
      <c r="J239" s="49">
        <v>69089</v>
      </c>
      <c r="K239" s="5">
        <v>69089</v>
      </c>
      <c r="L239" s="5">
        <v>68195.66</v>
      </c>
      <c r="M239" s="49">
        <v>80215</v>
      </c>
      <c r="N239" s="5">
        <v>80215</v>
      </c>
      <c r="O239" s="5">
        <v>85458.31</v>
      </c>
      <c r="P239" s="5">
        <v>37750</v>
      </c>
      <c r="Q239" s="38">
        <v>37750</v>
      </c>
      <c r="R239" s="38">
        <v>0</v>
      </c>
      <c r="T239" s="11">
        <v>82400.25</v>
      </c>
    </row>
    <row r="240" spans="1:20" x14ac:dyDescent="0.3">
      <c r="A240" s="4" t="s">
        <v>355</v>
      </c>
      <c r="B240" s="4" t="s">
        <v>356</v>
      </c>
      <c r="C240" s="5">
        <v>336670.08</v>
      </c>
      <c r="D240" s="5">
        <v>326967.77</v>
      </c>
      <c r="E240" s="5">
        <v>314520.84000000003</v>
      </c>
      <c r="F240" s="5">
        <v>303964.46000000002</v>
      </c>
      <c r="G240" s="49">
        <v>389595</v>
      </c>
      <c r="H240" s="5">
        <v>389595</v>
      </c>
      <c r="I240" s="5">
        <v>387668.54</v>
      </c>
      <c r="J240" s="49">
        <v>345723</v>
      </c>
      <c r="K240" s="5">
        <v>345723</v>
      </c>
      <c r="L240" s="5">
        <v>364187.13</v>
      </c>
      <c r="M240" s="49">
        <v>376338</v>
      </c>
      <c r="N240" s="5">
        <v>376338</v>
      </c>
      <c r="O240" s="5">
        <v>351773.59</v>
      </c>
      <c r="P240" s="5">
        <v>394253</v>
      </c>
      <c r="Q240" s="38">
        <v>394253</v>
      </c>
      <c r="R240" s="38">
        <v>92462.35</v>
      </c>
      <c r="T240" s="11">
        <v>380000</v>
      </c>
    </row>
    <row r="241" spans="1:20" x14ac:dyDescent="0.3">
      <c r="A241" s="1" t="s">
        <v>10</v>
      </c>
      <c r="B241" s="1" t="s">
        <v>357</v>
      </c>
      <c r="C241" s="6">
        <f>SUM(C238:C240)</f>
        <v>338290.08</v>
      </c>
      <c r="D241" s="6">
        <f t="shared" ref="D241:O241" si="14">SUM(D238:D240)</f>
        <v>328587.77</v>
      </c>
      <c r="E241" s="6">
        <f t="shared" si="14"/>
        <v>316140.84000000003</v>
      </c>
      <c r="F241" s="6">
        <f t="shared" si="14"/>
        <v>304121.96000000002</v>
      </c>
      <c r="G241" s="6">
        <f>SUM(G238:G240)</f>
        <v>391215</v>
      </c>
      <c r="H241" s="6">
        <f t="shared" si="14"/>
        <v>391215</v>
      </c>
      <c r="I241" s="6">
        <f t="shared" si="14"/>
        <v>387668.54</v>
      </c>
      <c r="J241" s="6">
        <f>SUM(J238:J240)</f>
        <v>414812</v>
      </c>
      <c r="K241" s="6">
        <f t="shared" si="14"/>
        <v>414812</v>
      </c>
      <c r="L241" s="6">
        <f t="shared" si="14"/>
        <v>432382.79000000004</v>
      </c>
      <c r="M241" s="6">
        <f>SUM(M238:M240)</f>
        <v>456553</v>
      </c>
      <c r="N241" s="6">
        <f t="shared" si="14"/>
        <v>456553</v>
      </c>
      <c r="O241" s="6">
        <f t="shared" si="14"/>
        <v>437231.9</v>
      </c>
      <c r="P241" s="6">
        <v>432003</v>
      </c>
      <c r="Q241" s="6">
        <v>432003</v>
      </c>
      <c r="R241" s="6">
        <v>92462.35</v>
      </c>
      <c r="T241" s="6">
        <v>462400.25</v>
      </c>
    </row>
    <row r="242" spans="1:20" x14ac:dyDescent="0.3">
      <c r="A242" s="4" t="s">
        <v>358</v>
      </c>
      <c r="B242" s="10" t="s">
        <v>359</v>
      </c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T242" s="11"/>
    </row>
    <row r="243" spans="1:20" x14ac:dyDescent="0.3">
      <c r="A243" s="4" t="s">
        <v>360</v>
      </c>
      <c r="B243" s="4" t="s">
        <v>361</v>
      </c>
      <c r="C243" s="5">
        <v>75000</v>
      </c>
      <c r="D243" s="5">
        <v>75000</v>
      </c>
      <c r="E243" s="5">
        <v>75000</v>
      </c>
      <c r="F243" s="5">
        <v>75000</v>
      </c>
      <c r="G243" s="49">
        <v>75000</v>
      </c>
      <c r="H243" s="5">
        <v>75000</v>
      </c>
      <c r="I243" s="5">
        <v>75000</v>
      </c>
      <c r="J243" s="49">
        <v>75000</v>
      </c>
      <c r="K243" s="5">
        <v>75000</v>
      </c>
      <c r="L243" s="5">
        <v>75000</v>
      </c>
      <c r="M243" s="49">
        <v>82500</v>
      </c>
      <c r="N243" s="5">
        <v>82500</v>
      </c>
      <c r="O243" s="5">
        <v>81800</v>
      </c>
      <c r="P243" s="5">
        <v>87500</v>
      </c>
      <c r="Q243" s="38">
        <v>87500</v>
      </c>
      <c r="R243" s="38">
        <v>65625</v>
      </c>
      <c r="T243" s="69">
        <v>100000</v>
      </c>
    </row>
    <row r="244" spans="1:20" x14ac:dyDescent="0.3">
      <c r="A244" s="4" t="s">
        <v>362</v>
      </c>
      <c r="B244" s="4" t="s">
        <v>363</v>
      </c>
      <c r="C244" s="5">
        <v>0</v>
      </c>
      <c r="D244" s="5">
        <v>0</v>
      </c>
      <c r="E244" s="5">
        <v>0</v>
      </c>
      <c r="F244" s="5">
        <v>0</v>
      </c>
      <c r="G244" s="49">
        <v>0</v>
      </c>
      <c r="H244" s="5">
        <v>25861</v>
      </c>
      <c r="I244" s="5">
        <v>25861</v>
      </c>
      <c r="J244" s="49">
        <v>0</v>
      </c>
      <c r="K244" s="5">
        <v>700</v>
      </c>
      <c r="L244" s="5">
        <v>15700</v>
      </c>
      <c r="M244" s="49">
        <v>15700</v>
      </c>
      <c r="N244" s="5">
        <v>15700</v>
      </c>
      <c r="O244" s="5">
        <v>15680</v>
      </c>
      <c r="P244" s="5">
        <v>15700</v>
      </c>
      <c r="Q244" s="38">
        <v>18296</v>
      </c>
      <c r="R244" s="38">
        <v>17596</v>
      </c>
      <c r="T244" s="11">
        <v>18296</v>
      </c>
    </row>
    <row r="245" spans="1:20" x14ac:dyDescent="0.3">
      <c r="A245" s="4" t="s">
        <v>364</v>
      </c>
      <c r="B245" s="4" t="s">
        <v>365</v>
      </c>
      <c r="C245" s="5">
        <v>0</v>
      </c>
      <c r="D245" s="5">
        <v>0</v>
      </c>
      <c r="E245" s="5">
        <v>0</v>
      </c>
      <c r="F245" s="5">
        <v>0</v>
      </c>
      <c r="G245" s="49">
        <v>0</v>
      </c>
      <c r="H245" s="5">
        <v>0</v>
      </c>
      <c r="I245" s="5">
        <v>0</v>
      </c>
      <c r="J245" s="49">
        <v>0</v>
      </c>
      <c r="K245" s="5">
        <v>0</v>
      </c>
      <c r="L245" s="5">
        <v>0</v>
      </c>
      <c r="M245" s="49">
        <v>0</v>
      </c>
      <c r="N245" s="5">
        <v>82700</v>
      </c>
      <c r="O245" s="5">
        <v>82700</v>
      </c>
      <c r="P245" s="5">
        <v>0</v>
      </c>
      <c r="Q245" s="38">
        <v>0</v>
      </c>
      <c r="R245" s="38">
        <v>0</v>
      </c>
      <c r="T245" s="11">
        <v>0</v>
      </c>
    </row>
    <row r="246" spans="1:20" x14ac:dyDescent="0.3">
      <c r="A246" s="1" t="s">
        <v>10</v>
      </c>
      <c r="B246" s="1" t="s">
        <v>366</v>
      </c>
      <c r="C246" s="6">
        <f>SUM(C243:C245)</f>
        <v>75000</v>
      </c>
      <c r="D246" s="6">
        <f t="shared" ref="D246:O246" si="15">SUM(D243:D245)</f>
        <v>75000</v>
      </c>
      <c r="E246" s="6">
        <f t="shared" si="15"/>
        <v>75000</v>
      </c>
      <c r="F246" s="6">
        <f t="shared" si="15"/>
        <v>75000</v>
      </c>
      <c r="G246" s="6">
        <f>SUM(G243:G245)</f>
        <v>75000</v>
      </c>
      <c r="H246" s="6">
        <f t="shared" si="15"/>
        <v>100861</v>
      </c>
      <c r="I246" s="6">
        <f t="shared" si="15"/>
        <v>100861</v>
      </c>
      <c r="J246" s="6">
        <f>SUM(J243:J245)</f>
        <v>75000</v>
      </c>
      <c r="K246" s="6">
        <f t="shared" si="15"/>
        <v>75700</v>
      </c>
      <c r="L246" s="6">
        <f t="shared" si="15"/>
        <v>90700</v>
      </c>
      <c r="M246" s="6">
        <f>SUM(M243:M245)</f>
        <v>98200</v>
      </c>
      <c r="N246" s="6">
        <f t="shared" si="15"/>
        <v>180900</v>
      </c>
      <c r="O246" s="6">
        <f t="shared" si="15"/>
        <v>180180</v>
      </c>
      <c r="P246" s="6">
        <v>103200</v>
      </c>
      <c r="Q246" s="6">
        <v>105796</v>
      </c>
      <c r="R246" s="6">
        <v>83221</v>
      </c>
      <c r="T246" s="6">
        <v>118296</v>
      </c>
    </row>
    <row r="247" spans="1:20" x14ac:dyDescent="0.3">
      <c r="A247" s="4" t="s">
        <v>367</v>
      </c>
      <c r="B247" s="10" t="s">
        <v>368</v>
      </c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T247" s="11"/>
    </row>
    <row r="248" spans="1:20" x14ac:dyDescent="0.3">
      <c r="A248" s="4" t="s">
        <v>369</v>
      </c>
      <c r="B248" s="4" t="s">
        <v>361</v>
      </c>
      <c r="C248" s="5">
        <v>31100</v>
      </c>
      <c r="D248" s="5">
        <v>31100</v>
      </c>
      <c r="E248" s="5">
        <v>31100</v>
      </c>
      <c r="F248" s="5">
        <v>31100</v>
      </c>
      <c r="G248" s="49">
        <v>31100</v>
      </c>
      <c r="H248" s="5">
        <v>31100</v>
      </c>
      <c r="I248" s="5">
        <v>31100</v>
      </c>
      <c r="J248" s="49">
        <v>31100</v>
      </c>
      <c r="K248" s="5">
        <v>31100</v>
      </c>
      <c r="L248" s="5">
        <v>31100</v>
      </c>
      <c r="M248" s="49">
        <v>31100</v>
      </c>
      <c r="N248" s="5">
        <v>31100</v>
      </c>
      <c r="O248" s="5">
        <v>31100</v>
      </c>
      <c r="P248" s="5">
        <v>31100</v>
      </c>
      <c r="Q248" s="38">
        <v>31100</v>
      </c>
      <c r="R248" s="38">
        <v>23325</v>
      </c>
      <c r="T248" s="11">
        <v>31100</v>
      </c>
    </row>
    <row r="249" spans="1:20" x14ac:dyDescent="0.3">
      <c r="A249" s="1" t="s">
        <v>10</v>
      </c>
      <c r="B249" s="1" t="s">
        <v>370</v>
      </c>
      <c r="C249" s="6">
        <f>SUM(C248)</f>
        <v>31100</v>
      </c>
      <c r="D249" s="6">
        <f t="shared" ref="D249:O249" si="16">SUM(D248)</f>
        <v>31100</v>
      </c>
      <c r="E249" s="6">
        <f t="shared" si="16"/>
        <v>31100</v>
      </c>
      <c r="F249" s="6">
        <f t="shared" si="16"/>
        <v>31100</v>
      </c>
      <c r="G249" s="6">
        <f>SUM(G248)</f>
        <v>31100</v>
      </c>
      <c r="H249" s="6">
        <f t="shared" si="16"/>
        <v>31100</v>
      </c>
      <c r="I249" s="6">
        <f t="shared" si="16"/>
        <v>31100</v>
      </c>
      <c r="J249" s="6">
        <f>SUM(J248)</f>
        <v>31100</v>
      </c>
      <c r="K249" s="6">
        <f t="shared" si="16"/>
        <v>31100</v>
      </c>
      <c r="L249" s="6">
        <f t="shared" si="16"/>
        <v>31100</v>
      </c>
      <c r="M249" s="6">
        <f>SUM(M248)</f>
        <v>31100</v>
      </c>
      <c r="N249" s="6">
        <f t="shared" si="16"/>
        <v>31100</v>
      </c>
      <c r="O249" s="6">
        <f t="shared" si="16"/>
        <v>31100</v>
      </c>
      <c r="P249" s="6">
        <v>31100</v>
      </c>
      <c r="Q249" s="6">
        <v>31100</v>
      </c>
      <c r="R249" s="6">
        <v>23325</v>
      </c>
      <c r="T249" s="6">
        <v>31100</v>
      </c>
    </row>
    <row r="250" spans="1:20" x14ac:dyDescent="0.3">
      <c r="A250" s="4" t="s">
        <v>371</v>
      </c>
      <c r="B250" s="10" t="s">
        <v>372</v>
      </c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T250" s="11"/>
    </row>
    <row r="251" spans="1:20" x14ac:dyDescent="0.3">
      <c r="A251" s="4" t="s">
        <v>373</v>
      </c>
      <c r="B251" s="4" t="s">
        <v>361</v>
      </c>
      <c r="C251" s="5">
        <v>2000</v>
      </c>
      <c r="D251" s="5">
        <v>2000</v>
      </c>
      <c r="E251" s="5">
        <v>2000</v>
      </c>
      <c r="F251" s="5">
        <v>2000</v>
      </c>
      <c r="G251" s="49">
        <v>2000</v>
      </c>
      <c r="H251" s="5">
        <v>2000</v>
      </c>
      <c r="I251" s="5">
        <v>2000</v>
      </c>
      <c r="J251" s="49">
        <v>2000</v>
      </c>
      <c r="K251" s="5">
        <v>2000</v>
      </c>
      <c r="L251" s="5">
        <v>2000</v>
      </c>
      <c r="M251" s="49">
        <v>2000</v>
      </c>
      <c r="N251" s="5">
        <v>2000</v>
      </c>
      <c r="O251" s="5">
        <v>2000</v>
      </c>
      <c r="P251" s="5">
        <v>2000</v>
      </c>
      <c r="Q251" s="5">
        <v>2000</v>
      </c>
      <c r="R251" s="5">
        <v>1500</v>
      </c>
      <c r="T251" s="11">
        <v>2000</v>
      </c>
    </row>
    <row r="252" spans="1:20" x14ac:dyDescent="0.3">
      <c r="A252" s="4" t="s">
        <v>374</v>
      </c>
      <c r="B252" s="4" t="s">
        <v>375</v>
      </c>
      <c r="C252" s="5">
        <v>1080</v>
      </c>
      <c r="D252" s="5">
        <v>1080</v>
      </c>
      <c r="E252" s="5">
        <v>1050</v>
      </c>
      <c r="F252" s="5">
        <v>360</v>
      </c>
      <c r="G252" s="49">
        <v>1050</v>
      </c>
      <c r="H252" s="5">
        <v>1050</v>
      </c>
      <c r="I252" s="5">
        <v>631.79999999999995</v>
      </c>
      <c r="J252" s="49">
        <v>360</v>
      </c>
      <c r="K252" s="5">
        <v>360</v>
      </c>
      <c r="L252" s="5">
        <v>0</v>
      </c>
      <c r="M252" s="49">
        <v>360</v>
      </c>
      <c r="N252" s="5">
        <v>360</v>
      </c>
      <c r="O252" s="5">
        <v>0</v>
      </c>
      <c r="P252" s="5">
        <v>360</v>
      </c>
      <c r="Q252" s="5">
        <v>360</v>
      </c>
      <c r="R252" s="5">
        <v>0</v>
      </c>
      <c r="T252" s="11">
        <v>360</v>
      </c>
    </row>
    <row r="253" spans="1:20" x14ac:dyDescent="0.3">
      <c r="A253" s="1" t="s">
        <v>10</v>
      </c>
      <c r="B253" s="1" t="s">
        <v>376</v>
      </c>
      <c r="C253" s="6">
        <f>SUM(C251:C252)</f>
        <v>3080</v>
      </c>
      <c r="D253" s="6">
        <f t="shared" ref="D253:O253" si="17">SUM(D251:D252)</f>
        <v>3080</v>
      </c>
      <c r="E253" s="6">
        <f t="shared" si="17"/>
        <v>3050</v>
      </c>
      <c r="F253" s="6">
        <f t="shared" si="17"/>
        <v>2360</v>
      </c>
      <c r="G253" s="6">
        <f>SUM(G251:G252)</f>
        <v>3050</v>
      </c>
      <c r="H253" s="6">
        <f t="shared" si="17"/>
        <v>3050</v>
      </c>
      <c r="I253" s="6">
        <f t="shared" si="17"/>
        <v>2631.8</v>
      </c>
      <c r="J253" s="6">
        <f>SUM(J251:J252)</f>
        <v>2360</v>
      </c>
      <c r="K253" s="6">
        <f t="shared" si="17"/>
        <v>2360</v>
      </c>
      <c r="L253" s="6">
        <f t="shared" si="17"/>
        <v>2000</v>
      </c>
      <c r="M253" s="6">
        <f>SUM(M251:M252)</f>
        <v>2360</v>
      </c>
      <c r="N253" s="6">
        <f t="shared" si="17"/>
        <v>2360</v>
      </c>
      <c r="O253" s="6">
        <f t="shared" si="17"/>
        <v>2000</v>
      </c>
      <c r="P253" s="6">
        <v>2360</v>
      </c>
      <c r="Q253" s="6">
        <v>2360</v>
      </c>
      <c r="R253" s="6">
        <v>1500</v>
      </c>
      <c r="T253" s="6">
        <v>2360</v>
      </c>
    </row>
    <row r="254" spans="1:20" x14ac:dyDescent="0.3">
      <c r="A254" s="4" t="s">
        <v>377</v>
      </c>
      <c r="B254" s="10" t="s">
        <v>378</v>
      </c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T254" s="11"/>
    </row>
    <row r="255" spans="1:20" x14ac:dyDescent="0.3">
      <c r="A255" s="4" t="s">
        <v>379</v>
      </c>
      <c r="B255" s="4" t="s">
        <v>380</v>
      </c>
      <c r="C255" s="5">
        <v>14750</v>
      </c>
      <c r="D255" s="5">
        <v>19194.400000000001</v>
      </c>
      <c r="E255" s="5">
        <v>14750</v>
      </c>
      <c r="F255" s="5">
        <v>0</v>
      </c>
      <c r="G255" s="49">
        <v>14750</v>
      </c>
      <c r="H255" s="5">
        <v>14750</v>
      </c>
      <c r="I255" s="5">
        <v>14697.6</v>
      </c>
      <c r="J255" s="49">
        <v>14750</v>
      </c>
      <c r="K255" s="5">
        <v>14750</v>
      </c>
      <c r="L255" s="5">
        <v>15838.4</v>
      </c>
      <c r="M255" s="49">
        <v>14750</v>
      </c>
      <c r="N255" s="5">
        <v>14750</v>
      </c>
      <c r="O255" s="5">
        <v>18300</v>
      </c>
      <c r="P255" s="5">
        <v>15850</v>
      </c>
      <c r="Q255" s="5">
        <v>15850</v>
      </c>
      <c r="R255" s="5">
        <v>0</v>
      </c>
      <c r="T255" s="11">
        <v>15850</v>
      </c>
    </row>
    <row r="256" spans="1:20" x14ac:dyDescent="0.3">
      <c r="A256" s="1" t="s">
        <v>10</v>
      </c>
      <c r="B256" s="1" t="s">
        <v>381</v>
      </c>
      <c r="C256" s="6">
        <f>SUM(C255)</f>
        <v>14750</v>
      </c>
      <c r="D256" s="6">
        <f t="shared" ref="D256:O256" si="18">SUM(D255)</f>
        <v>19194.400000000001</v>
      </c>
      <c r="E256" s="6">
        <f t="shared" si="18"/>
        <v>14750</v>
      </c>
      <c r="F256" s="6">
        <f t="shared" si="18"/>
        <v>0</v>
      </c>
      <c r="G256" s="6">
        <f>SUM(G255)</f>
        <v>14750</v>
      </c>
      <c r="H256" s="6">
        <f t="shared" si="18"/>
        <v>14750</v>
      </c>
      <c r="I256" s="6">
        <f t="shared" si="18"/>
        <v>14697.6</v>
      </c>
      <c r="J256" s="6">
        <f>SUM(J255)</f>
        <v>14750</v>
      </c>
      <c r="K256" s="6">
        <f t="shared" si="18"/>
        <v>14750</v>
      </c>
      <c r="L256" s="6">
        <f t="shared" si="18"/>
        <v>15838.4</v>
      </c>
      <c r="M256" s="6">
        <f>SUM(M255)</f>
        <v>14750</v>
      </c>
      <c r="N256" s="6">
        <f t="shared" si="18"/>
        <v>14750</v>
      </c>
      <c r="O256" s="6">
        <f t="shared" si="18"/>
        <v>18300</v>
      </c>
      <c r="P256" s="6">
        <v>15850</v>
      </c>
      <c r="Q256" s="6">
        <v>15850</v>
      </c>
      <c r="R256" s="6">
        <v>0</v>
      </c>
      <c r="T256" s="6">
        <v>15850</v>
      </c>
    </row>
    <row r="257" spans="1:20" x14ac:dyDescent="0.3">
      <c r="A257" s="4" t="s">
        <v>382</v>
      </c>
      <c r="B257" s="10" t="s">
        <v>383</v>
      </c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T257" s="11"/>
    </row>
    <row r="258" spans="1:20" x14ac:dyDescent="0.3">
      <c r="A258" s="4" t="s">
        <v>384</v>
      </c>
      <c r="B258" s="4" t="s">
        <v>361</v>
      </c>
      <c r="C258" s="5">
        <v>2000</v>
      </c>
      <c r="D258" s="5">
        <v>2000</v>
      </c>
      <c r="E258" s="5">
        <v>2000</v>
      </c>
      <c r="F258" s="5">
        <v>2000</v>
      </c>
      <c r="G258" s="49">
        <v>2000</v>
      </c>
      <c r="H258" s="5">
        <v>2000</v>
      </c>
      <c r="I258" s="5">
        <v>2000</v>
      </c>
      <c r="J258" s="49">
        <v>2000</v>
      </c>
      <c r="K258" s="5">
        <v>2000</v>
      </c>
      <c r="L258" s="5">
        <v>2000</v>
      </c>
      <c r="M258" s="49">
        <v>2000</v>
      </c>
      <c r="N258" s="5">
        <v>2000</v>
      </c>
      <c r="O258" s="5">
        <v>2000</v>
      </c>
      <c r="P258" s="5">
        <v>2000</v>
      </c>
      <c r="Q258" s="5">
        <v>2000</v>
      </c>
      <c r="R258" s="5">
        <v>1500</v>
      </c>
      <c r="T258" s="11">
        <v>2000</v>
      </c>
    </row>
    <row r="259" spans="1:20" x14ac:dyDescent="0.3">
      <c r="A259" s="1" t="s">
        <v>10</v>
      </c>
      <c r="B259" s="1" t="s">
        <v>385</v>
      </c>
      <c r="C259" s="6">
        <f>SUM(C258)</f>
        <v>2000</v>
      </c>
      <c r="D259" s="6">
        <f t="shared" ref="D259:O259" si="19">SUM(D258)</f>
        <v>2000</v>
      </c>
      <c r="E259" s="6">
        <f t="shared" si="19"/>
        <v>2000</v>
      </c>
      <c r="F259" s="6">
        <f t="shared" si="19"/>
        <v>2000</v>
      </c>
      <c r="G259" s="6">
        <f>SUM(G258)</f>
        <v>2000</v>
      </c>
      <c r="H259" s="6">
        <f t="shared" si="19"/>
        <v>2000</v>
      </c>
      <c r="I259" s="6">
        <f t="shared" si="19"/>
        <v>2000</v>
      </c>
      <c r="J259" s="6">
        <f>SUM(J258)</f>
        <v>2000</v>
      </c>
      <c r="K259" s="6">
        <f t="shared" si="19"/>
        <v>2000</v>
      </c>
      <c r="L259" s="6">
        <f t="shared" si="19"/>
        <v>2000</v>
      </c>
      <c r="M259" s="6">
        <f>SUM(M258)</f>
        <v>2000</v>
      </c>
      <c r="N259" s="6">
        <f t="shared" si="19"/>
        <v>2000</v>
      </c>
      <c r="O259" s="6">
        <f t="shared" si="19"/>
        <v>2000</v>
      </c>
      <c r="P259" s="6">
        <v>2000</v>
      </c>
      <c r="Q259" s="6">
        <v>2000</v>
      </c>
      <c r="R259" s="6">
        <v>1500</v>
      </c>
      <c r="T259" s="6">
        <v>2000</v>
      </c>
    </row>
    <row r="260" spans="1:20" x14ac:dyDescent="0.3">
      <c r="A260" s="4" t="s">
        <v>386</v>
      </c>
      <c r="B260" s="10" t="s">
        <v>387</v>
      </c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T260" s="11"/>
    </row>
    <row r="261" spans="1:20" x14ac:dyDescent="0.3">
      <c r="A261" s="4" t="s">
        <v>388</v>
      </c>
      <c r="B261" s="4" t="s">
        <v>361</v>
      </c>
      <c r="C261" s="5">
        <v>0</v>
      </c>
      <c r="D261" s="5">
        <v>0</v>
      </c>
      <c r="E261" s="5">
        <v>0</v>
      </c>
      <c r="F261" s="5">
        <v>0</v>
      </c>
      <c r="G261" s="49">
        <v>0</v>
      </c>
      <c r="H261" s="5">
        <v>0</v>
      </c>
      <c r="I261" s="5">
        <v>0</v>
      </c>
      <c r="J261" s="49">
        <v>0</v>
      </c>
      <c r="K261" s="5">
        <v>0</v>
      </c>
      <c r="L261" s="5">
        <v>0</v>
      </c>
      <c r="M261" s="49">
        <v>500</v>
      </c>
      <c r="N261" s="5">
        <v>500</v>
      </c>
      <c r="O261" s="5">
        <v>0</v>
      </c>
      <c r="P261" s="5">
        <v>500</v>
      </c>
      <c r="Q261" s="5">
        <v>500</v>
      </c>
      <c r="R261" s="5">
        <v>0</v>
      </c>
      <c r="T261" s="11">
        <v>500</v>
      </c>
    </row>
    <row r="262" spans="1:20" x14ac:dyDescent="0.3">
      <c r="A262" s="1" t="s">
        <v>10</v>
      </c>
      <c r="B262" s="1" t="s">
        <v>389</v>
      </c>
      <c r="C262" s="6">
        <f>SUM(C261)</f>
        <v>0</v>
      </c>
      <c r="D262" s="6">
        <f t="shared" ref="D262:O262" si="20">SUM(D261)</f>
        <v>0</v>
      </c>
      <c r="E262" s="6">
        <f t="shared" si="20"/>
        <v>0</v>
      </c>
      <c r="F262" s="6">
        <f t="shared" si="20"/>
        <v>0</v>
      </c>
      <c r="G262" s="6">
        <f>SUM(G261)</f>
        <v>0</v>
      </c>
      <c r="H262" s="6">
        <f t="shared" si="20"/>
        <v>0</v>
      </c>
      <c r="I262" s="6">
        <f t="shared" si="20"/>
        <v>0</v>
      </c>
      <c r="J262" s="6">
        <f>SUM(J261)</f>
        <v>0</v>
      </c>
      <c r="K262" s="6">
        <f t="shared" si="20"/>
        <v>0</v>
      </c>
      <c r="L262" s="6">
        <f t="shared" si="20"/>
        <v>0</v>
      </c>
      <c r="M262" s="6">
        <f>SUM(M261)</f>
        <v>500</v>
      </c>
      <c r="N262" s="6">
        <f t="shared" si="20"/>
        <v>500</v>
      </c>
      <c r="O262" s="6">
        <f t="shared" si="20"/>
        <v>0</v>
      </c>
      <c r="P262" s="6">
        <v>500</v>
      </c>
      <c r="Q262" s="6">
        <v>500</v>
      </c>
      <c r="R262" s="6">
        <v>0</v>
      </c>
      <c r="T262" s="6">
        <v>500</v>
      </c>
    </row>
    <row r="263" spans="1:20" x14ac:dyDescent="0.3">
      <c r="A263" s="4" t="s">
        <v>390</v>
      </c>
      <c r="B263" s="4" t="s">
        <v>391</v>
      </c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T263" s="11"/>
    </row>
    <row r="264" spans="1:20" x14ac:dyDescent="0.3">
      <c r="A264" s="4" t="s">
        <v>392</v>
      </c>
      <c r="B264" s="4" t="s">
        <v>393</v>
      </c>
      <c r="C264" s="5">
        <v>0</v>
      </c>
      <c r="D264" s="5">
        <v>0</v>
      </c>
      <c r="E264" s="5">
        <v>0</v>
      </c>
      <c r="F264" s="5">
        <v>490.32</v>
      </c>
      <c r="G264" s="49">
        <v>0</v>
      </c>
      <c r="H264" s="5">
        <v>0</v>
      </c>
      <c r="I264" s="5">
        <v>64408.22</v>
      </c>
      <c r="J264" s="49">
        <v>0</v>
      </c>
      <c r="K264" s="5">
        <v>0</v>
      </c>
      <c r="L264" s="5">
        <v>0</v>
      </c>
      <c r="M264" s="49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T264" s="11"/>
    </row>
    <row r="265" spans="1:20" x14ac:dyDescent="0.3">
      <c r="A265" s="4" t="s">
        <v>394</v>
      </c>
      <c r="B265" s="4" t="s">
        <v>395</v>
      </c>
      <c r="C265" s="5">
        <v>0</v>
      </c>
      <c r="D265" s="5">
        <v>0</v>
      </c>
      <c r="E265" s="5">
        <v>0</v>
      </c>
      <c r="F265" s="5">
        <v>5764.54</v>
      </c>
      <c r="G265" s="49">
        <v>0</v>
      </c>
      <c r="H265" s="5">
        <v>0</v>
      </c>
      <c r="I265" s="5">
        <v>66919.539999999994</v>
      </c>
      <c r="J265" s="49">
        <v>0</v>
      </c>
      <c r="K265" s="5">
        <v>0</v>
      </c>
      <c r="L265" s="5">
        <v>0</v>
      </c>
      <c r="M265" s="49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T265" s="11"/>
    </row>
    <row r="266" spans="1:20" x14ac:dyDescent="0.3">
      <c r="A266" s="4" t="s">
        <v>396</v>
      </c>
      <c r="B266" s="4" t="s">
        <v>397</v>
      </c>
      <c r="C266" s="5">
        <v>0</v>
      </c>
      <c r="D266" s="5">
        <v>0</v>
      </c>
      <c r="E266" s="5">
        <v>0</v>
      </c>
      <c r="F266" s="5">
        <v>639.65</v>
      </c>
      <c r="G266" s="49">
        <v>0</v>
      </c>
      <c r="H266" s="5">
        <v>0</v>
      </c>
      <c r="I266" s="5">
        <v>7395.13</v>
      </c>
      <c r="J266" s="49">
        <v>0</v>
      </c>
      <c r="K266" s="5">
        <v>0</v>
      </c>
      <c r="L266" s="5">
        <v>0</v>
      </c>
      <c r="M266" s="49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T266" s="11"/>
    </row>
    <row r="267" spans="1:20" x14ac:dyDescent="0.3">
      <c r="A267" s="4" t="s">
        <v>398</v>
      </c>
      <c r="B267" s="4" t="s">
        <v>19</v>
      </c>
      <c r="C267" s="5">
        <v>0</v>
      </c>
      <c r="D267" s="5">
        <v>0</v>
      </c>
      <c r="E267" s="5">
        <v>0</v>
      </c>
      <c r="F267" s="5">
        <v>527.66999999999996</v>
      </c>
      <c r="G267" s="49">
        <v>0</v>
      </c>
      <c r="H267" s="5">
        <v>0</v>
      </c>
      <c r="I267" s="5">
        <v>4217.08</v>
      </c>
      <c r="J267" s="49">
        <v>0</v>
      </c>
      <c r="K267" s="5">
        <v>0</v>
      </c>
      <c r="L267" s="5">
        <v>0</v>
      </c>
      <c r="M267" s="49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T267" s="11"/>
    </row>
    <row r="268" spans="1:20" x14ac:dyDescent="0.3">
      <c r="A268" s="4" t="s">
        <v>399</v>
      </c>
      <c r="B268" s="4" t="s">
        <v>293</v>
      </c>
      <c r="C268" s="5">
        <v>0</v>
      </c>
      <c r="D268" s="5">
        <v>0</v>
      </c>
      <c r="E268" s="5">
        <v>0</v>
      </c>
      <c r="F268" s="5">
        <v>890.6</v>
      </c>
      <c r="G268" s="49">
        <v>0</v>
      </c>
      <c r="H268" s="5">
        <v>0</v>
      </c>
      <c r="I268" s="5">
        <v>41755.61</v>
      </c>
      <c r="J268" s="49">
        <v>0</v>
      </c>
      <c r="K268" s="5">
        <v>0</v>
      </c>
      <c r="L268" s="5">
        <v>0</v>
      </c>
      <c r="M268" s="49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T268" s="11"/>
    </row>
    <row r="269" spans="1:20" x14ac:dyDescent="0.3">
      <c r="A269" s="4" t="s">
        <v>400</v>
      </c>
      <c r="B269" s="4" t="s">
        <v>320</v>
      </c>
      <c r="C269" s="5">
        <v>0</v>
      </c>
      <c r="D269" s="5">
        <v>0</v>
      </c>
      <c r="E269" s="5">
        <v>0</v>
      </c>
      <c r="F269" s="5">
        <v>38221.39</v>
      </c>
      <c r="G269" s="49">
        <v>0</v>
      </c>
      <c r="H269" s="5">
        <v>0</v>
      </c>
      <c r="I269" s="5">
        <v>27197.1</v>
      </c>
      <c r="J269" s="49">
        <v>0</v>
      </c>
      <c r="K269" s="5">
        <v>0</v>
      </c>
      <c r="L269" s="5">
        <v>0</v>
      </c>
      <c r="M269" s="49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T269" s="11"/>
    </row>
    <row r="270" spans="1:20" x14ac:dyDescent="0.3">
      <c r="A270" s="4" t="s">
        <v>401</v>
      </c>
      <c r="B270" s="4" t="s">
        <v>402</v>
      </c>
      <c r="C270" s="5">
        <v>0</v>
      </c>
      <c r="D270" s="5">
        <v>0</v>
      </c>
      <c r="E270" s="5">
        <v>0</v>
      </c>
      <c r="F270" s="5">
        <v>568.69000000000005</v>
      </c>
      <c r="G270" s="49">
        <v>0</v>
      </c>
      <c r="H270" s="5">
        <v>0</v>
      </c>
      <c r="I270" s="5">
        <v>25786.21</v>
      </c>
      <c r="J270" s="49">
        <v>0</v>
      </c>
      <c r="K270" s="5">
        <v>0</v>
      </c>
      <c r="L270" s="5">
        <v>0</v>
      </c>
      <c r="M270" s="49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T270" s="11"/>
    </row>
    <row r="271" spans="1:20" x14ac:dyDescent="0.3">
      <c r="A271" s="4" t="s">
        <v>403</v>
      </c>
      <c r="B271" s="4" t="s">
        <v>404</v>
      </c>
      <c r="C271" s="5">
        <v>0</v>
      </c>
      <c r="D271" s="5">
        <v>0</v>
      </c>
      <c r="E271" s="5">
        <v>0</v>
      </c>
      <c r="F271" s="5">
        <v>8361.18</v>
      </c>
      <c r="G271" s="49">
        <v>0</v>
      </c>
      <c r="H271" s="5">
        <v>0</v>
      </c>
      <c r="I271" s="5">
        <v>8140.21</v>
      </c>
      <c r="J271" s="49">
        <v>0</v>
      </c>
      <c r="K271" s="5">
        <v>0</v>
      </c>
      <c r="L271" s="5">
        <v>0</v>
      </c>
      <c r="M271" s="49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T271" s="11"/>
    </row>
    <row r="272" spans="1:20" x14ac:dyDescent="0.3">
      <c r="A272" s="1" t="s">
        <v>10</v>
      </c>
      <c r="B272" s="1" t="s">
        <v>405</v>
      </c>
      <c r="C272" s="6">
        <f>SUM(C264:C271)</f>
        <v>0</v>
      </c>
      <c r="D272" s="6">
        <f t="shared" ref="D272:O272" si="21">SUM(D264:D271)</f>
        <v>0</v>
      </c>
      <c r="E272" s="6">
        <f t="shared" si="21"/>
        <v>0</v>
      </c>
      <c r="F272" s="6">
        <f t="shared" si="21"/>
        <v>55464.04</v>
      </c>
      <c r="G272" s="6">
        <f>SUM(G264:G271)</f>
        <v>0</v>
      </c>
      <c r="H272" s="6">
        <f t="shared" si="21"/>
        <v>0</v>
      </c>
      <c r="I272" s="6">
        <f t="shared" si="21"/>
        <v>245819.1</v>
      </c>
      <c r="J272" s="6">
        <f>SUM(J264:J271)</f>
        <v>0</v>
      </c>
      <c r="K272" s="6">
        <f t="shared" si="21"/>
        <v>0</v>
      </c>
      <c r="L272" s="6">
        <f t="shared" si="21"/>
        <v>0</v>
      </c>
      <c r="M272" s="6">
        <f>SUM(M264:M271)</f>
        <v>0</v>
      </c>
      <c r="N272" s="6">
        <f t="shared" si="21"/>
        <v>0</v>
      </c>
      <c r="O272" s="6">
        <f t="shared" si="21"/>
        <v>0</v>
      </c>
      <c r="P272" s="6">
        <v>0</v>
      </c>
      <c r="Q272" s="6">
        <v>0</v>
      </c>
      <c r="R272" s="6">
        <v>0</v>
      </c>
      <c r="T272" s="6">
        <v>0</v>
      </c>
    </row>
    <row r="273" spans="1:20" x14ac:dyDescent="0.3">
      <c r="A273" s="4" t="s">
        <v>406</v>
      </c>
      <c r="B273" s="10" t="s">
        <v>407</v>
      </c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T273" s="11"/>
    </row>
    <row r="274" spans="1:20" x14ac:dyDescent="0.3">
      <c r="A274" s="4" t="s">
        <v>408</v>
      </c>
      <c r="B274" s="4" t="s">
        <v>70</v>
      </c>
      <c r="C274" s="5">
        <v>42340.12</v>
      </c>
      <c r="D274" s="5">
        <v>42340.12</v>
      </c>
      <c r="E274" s="5">
        <v>71124.05</v>
      </c>
      <c r="F274" s="5">
        <v>39401.94</v>
      </c>
      <c r="G274" s="49">
        <v>57173.48</v>
      </c>
      <c r="H274" s="5">
        <v>87868.160000000003</v>
      </c>
      <c r="I274" s="5">
        <v>77425.509999999995</v>
      </c>
      <c r="J274" s="49">
        <v>69550.12</v>
      </c>
      <c r="K274" s="5">
        <v>69550.12</v>
      </c>
      <c r="L274" s="5">
        <v>79826.37</v>
      </c>
      <c r="M274" s="49">
        <v>75523.11</v>
      </c>
      <c r="N274" s="5">
        <v>73523.11</v>
      </c>
      <c r="O274" s="5">
        <v>75293.8</v>
      </c>
      <c r="P274" s="11">
        <v>71960.580229999992</v>
      </c>
      <c r="Q274" s="38">
        <v>71960.58</v>
      </c>
      <c r="R274" s="5">
        <v>37472</v>
      </c>
      <c r="T274" s="11">
        <v>111514.8199</v>
      </c>
    </row>
    <row r="275" spans="1:20" x14ac:dyDescent="0.3">
      <c r="A275" s="4" t="s">
        <v>409</v>
      </c>
      <c r="B275" s="4" t="s">
        <v>72</v>
      </c>
      <c r="C275" s="5">
        <v>1471.34</v>
      </c>
      <c r="D275" s="5">
        <v>1471.34</v>
      </c>
      <c r="E275" s="5">
        <v>0</v>
      </c>
      <c r="F275" s="5">
        <v>196.68</v>
      </c>
      <c r="G275" s="49">
        <v>0</v>
      </c>
      <c r="H275" s="5">
        <v>1877.3</v>
      </c>
      <c r="I275" s="5">
        <v>1877.3</v>
      </c>
      <c r="J275" s="49">
        <v>0</v>
      </c>
      <c r="K275" s="5">
        <v>3200</v>
      </c>
      <c r="L275" s="5">
        <v>3488.35</v>
      </c>
      <c r="M275" s="49">
        <v>3500</v>
      </c>
      <c r="N275" s="5">
        <v>3500</v>
      </c>
      <c r="O275" s="5">
        <v>4252.96</v>
      </c>
      <c r="P275" s="5">
        <v>6000</v>
      </c>
      <c r="Q275" s="38">
        <v>6000</v>
      </c>
      <c r="R275" s="5">
        <v>-438.09</v>
      </c>
      <c r="T275" s="11">
        <v>3000</v>
      </c>
    </row>
    <row r="276" spans="1:20" x14ac:dyDescent="0.3">
      <c r="A276" s="4" t="s">
        <v>410</v>
      </c>
      <c r="B276" s="4" t="s">
        <v>19</v>
      </c>
      <c r="C276" s="5">
        <v>2511.7600000000002</v>
      </c>
      <c r="D276" s="5">
        <v>1871.89</v>
      </c>
      <c r="E276" s="5">
        <v>5070.67</v>
      </c>
      <c r="F276" s="5">
        <v>2712.77</v>
      </c>
      <c r="G276" s="49">
        <v>4373.78</v>
      </c>
      <c r="H276" s="5">
        <v>5418.09</v>
      </c>
      <c r="I276" s="5">
        <v>5418.09</v>
      </c>
      <c r="J276" s="49">
        <v>5320.58</v>
      </c>
      <c r="K276" s="5">
        <v>5320.58</v>
      </c>
      <c r="L276" s="5">
        <v>6033.71</v>
      </c>
      <c r="M276" s="49">
        <v>6045.27</v>
      </c>
      <c r="N276" s="5">
        <v>6045.27</v>
      </c>
      <c r="O276" s="5">
        <v>6986.12</v>
      </c>
      <c r="P276" s="11">
        <v>5963.9843875949991</v>
      </c>
      <c r="Q276" s="38">
        <v>5963.98</v>
      </c>
      <c r="R276" s="5">
        <v>3054.1</v>
      </c>
      <c r="T276" s="11">
        <v>8760.3837223499995</v>
      </c>
    </row>
    <row r="277" spans="1:20" x14ac:dyDescent="0.3">
      <c r="A277" s="4" t="s">
        <v>411</v>
      </c>
      <c r="B277" s="4" t="s">
        <v>21</v>
      </c>
      <c r="C277" s="5">
        <v>873.23</v>
      </c>
      <c r="D277" s="5">
        <v>873.23</v>
      </c>
      <c r="E277" s="5">
        <v>1194.19</v>
      </c>
      <c r="F277" s="5">
        <v>849.86</v>
      </c>
      <c r="G277" s="49">
        <v>1074.8599999999999</v>
      </c>
      <c r="H277" s="5">
        <v>1118.0999999999999</v>
      </c>
      <c r="I277" s="5">
        <v>1118.0999999999999</v>
      </c>
      <c r="J277" s="49">
        <v>1307.542162</v>
      </c>
      <c r="K277" s="5">
        <v>1307.54</v>
      </c>
      <c r="L277" s="5">
        <v>1401.81</v>
      </c>
      <c r="M277" s="49">
        <v>521.11</v>
      </c>
      <c r="N277" s="5">
        <v>521.11</v>
      </c>
      <c r="O277" s="5">
        <v>642.72</v>
      </c>
      <c r="P277" s="11">
        <v>251.5091698</v>
      </c>
      <c r="Q277" s="38">
        <v>251.52</v>
      </c>
      <c r="R277" s="5">
        <v>376.83</v>
      </c>
      <c r="T277" s="11">
        <v>6042.6680503200005</v>
      </c>
    </row>
    <row r="278" spans="1:20" x14ac:dyDescent="0.3">
      <c r="A278" s="4" t="s">
        <v>412</v>
      </c>
      <c r="B278" s="4" t="s">
        <v>23</v>
      </c>
      <c r="C278" s="5">
        <v>14573.3</v>
      </c>
      <c r="D278" s="5">
        <v>14573.3</v>
      </c>
      <c r="E278" s="5">
        <v>23653</v>
      </c>
      <c r="F278" s="5">
        <v>22823.23</v>
      </c>
      <c r="G278" s="49">
        <v>29916</v>
      </c>
      <c r="H278" s="5">
        <v>40303.5</v>
      </c>
      <c r="I278" s="5">
        <v>40271.5</v>
      </c>
      <c r="J278" s="49">
        <v>39504</v>
      </c>
      <c r="K278" s="5">
        <v>39504</v>
      </c>
      <c r="L278" s="5">
        <v>41422</v>
      </c>
      <c r="M278" s="49">
        <v>42864</v>
      </c>
      <c r="N278" s="5">
        <v>42864</v>
      </c>
      <c r="O278" s="5">
        <v>39076.5</v>
      </c>
      <c r="P278" s="11">
        <v>34272</v>
      </c>
      <c r="Q278" s="38">
        <v>25632</v>
      </c>
      <c r="R278" s="5">
        <v>14119</v>
      </c>
      <c r="T278" s="11">
        <v>26616</v>
      </c>
    </row>
    <row r="279" spans="1:20" x14ac:dyDescent="0.3">
      <c r="A279" s="4" t="s">
        <v>413</v>
      </c>
      <c r="B279" s="4" t="s">
        <v>25</v>
      </c>
      <c r="C279" s="5">
        <v>489.57</v>
      </c>
      <c r="D279" s="5">
        <v>489.57</v>
      </c>
      <c r="E279" s="5">
        <v>965.84</v>
      </c>
      <c r="F279" s="5">
        <v>559.20000000000005</v>
      </c>
      <c r="G279" s="49">
        <v>766.12</v>
      </c>
      <c r="H279" s="5">
        <v>793.94</v>
      </c>
      <c r="I279" s="5">
        <v>793.94</v>
      </c>
      <c r="J279" s="49">
        <v>931.97154099999989</v>
      </c>
      <c r="K279" s="5">
        <v>931.97</v>
      </c>
      <c r="L279" s="5">
        <v>989.07</v>
      </c>
      <c r="M279" s="49">
        <v>1012.01</v>
      </c>
      <c r="N279" s="5">
        <v>1012.01</v>
      </c>
      <c r="O279" s="5">
        <v>932.87</v>
      </c>
      <c r="P279" s="11">
        <v>964.27177508200009</v>
      </c>
      <c r="Q279" s="38">
        <v>964.27</v>
      </c>
      <c r="R279" s="5">
        <v>917.52</v>
      </c>
      <c r="T279" s="11">
        <v>1494.2985866600004</v>
      </c>
    </row>
    <row r="280" spans="1:20" x14ac:dyDescent="0.3">
      <c r="A280" s="4" t="s">
        <v>414</v>
      </c>
      <c r="B280" s="4" t="s">
        <v>27</v>
      </c>
      <c r="C280" s="5">
        <v>144.68</v>
      </c>
      <c r="D280" s="5">
        <v>96.42</v>
      </c>
      <c r="E280" s="5">
        <v>146.4</v>
      </c>
      <c r="F280" s="5">
        <v>58.66</v>
      </c>
      <c r="G280" s="49">
        <v>35.200000000000003</v>
      </c>
      <c r="H280" s="5">
        <v>641.34</v>
      </c>
      <c r="I280" s="5">
        <v>641.34</v>
      </c>
      <c r="J280" s="49">
        <v>632.00000000000011</v>
      </c>
      <c r="K280" s="5">
        <v>632</v>
      </c>
      <c r="L280" s="5">
        <v>677.55</v>
      </c>
      <c r="M280" s="49">
        <v>572</v>
      </c>
      <c r="N280" s="5">
        <v>572</v>
      </c>
      <c r="O280" s="5">
        <v>655.25</v>
      </c>
      <c r="P280" s="11">
        <v>532</v>
      </c>
      <c r="Q280" s="38">
        <v>532</v>
      </c>
      <c r="R280" s="5">
        <v>0</v>
      </c>
      <c r="T280" s="11">
        <v>371.2</v>
      </c>
    </row>
    <row r="281" spans="1:20" x14ac:dyDescent="0.3">
      <c r="A281" s="4" t="s">
        <v>415</v>
      </c>
      <c r="B281" s="4" t="s">
        <v>29</v>
      </c>
      <c r="C281" s="5">
        <v>416.73</v>
      </c>
      <c r="D281" s="5">
        <v>248.42</v>
      </c>
      <c r="E281" s="5">
        <v>725.82</v>
      </c>
      <c r="F281" s="5">
        <v>725.82</v>
      </c>
      <c r="G281" s="49">
        <v>544.22</v>
      </c>
      <c r="H281" s="5">
        <v>669.06</v>
      </c>
      <c r="I281" s="5">
        <v>669.06</v>
      </c>
      <c r="J281" s="49">
        <v>669.06</v>
      </c>
      <c r="K281" s="5">
        <v>669.06</v>
      </c>
      <c r="L281" s="5">
        <v>698.48</v>
      </c>
      <c r="M281" s="49">
        <v>1225</v>
      </c>
      <c r="N281" s="5">
        <v>1225</v>
      </c>
      <c r="O281" s="5">
        <v>1315.79</v>
      </c>
      <c r="P281" s="11">
        <v>1224.1400000000001</v>
      </c>
      <c r="Q281" s="38">
        <v>1224.1400000000001</v>
      </c>
      <c r="R281" s="5">
        <v>2263.15</v>
      </c>
      <c r="T281" s="11">
        <v>2950</v>
      </c>
    </row>
    <row r="282" spans="1:20" x14ac:dyDescent="0.3">
      <c r="A282" s="4" t="s">
        <v>416</v>
      </c>
      <c r="B282" s="4" t="s">
        <v>31</v>
      </c>
      <c r="C282" s="5">
        <v>36.020000000000003</v>
      </c>
      <c r="D282" s="5">
        <v>0</v>
      </c>
      <c r="E282" s="5">
        <v>527.39</v>
      </c>
      <c r="F282" s="5">
        <v>435.49</v>
      </c>
      <c r="G282" s="49">
        <v>52.81</v>
      </c>
      <c r="H282" s="5">
        <v>146.94999999999999</v>
      </c>
      <c r="I282" s="5">
        <v>132.66999999999999</v>
      </c>
      <c r="J282" s="49">
        <v>129.51936192000002</v>
      </c>
      <c r="K282" s="5">
        <v>129.52000000000001</v>
      </c>
      <c r="L282" s="5">
        <v>144.18</v>
      </c>
      <c r="M282" s="49">
        <v>204.65</v>
      </c>
      <c r="N282" s="5">
        <v>204.65</v>
      </c>
      <c r="O282" s="5">
        <v>216.51</v>
      </c>
      <c r="P282" s="11">
        <v>213.78279433</v>
      </c>
      <c r="Q282" s="38">
        <v>213.78</v>
      </c>
      <c r="R282" s="5">
        <v>202.91</v>
      </c>
      <c r="T282" s="11">
        <v>609.59311446000004</v>
      </c>
    </row>
    <row r="283" spans="1:20" x14ac:dyDescent="0.3">
      <c r="A283" s="4" t="s">
        <v>417</v>
      </c>
      <c r="B283" s="4" t="s">
        <v>418</v>
      </c>
      <c r="C283" s="5">
        <v>453.95</v>
      </c>
      <c r="D283" s="5">
        <v>165</v>
      </c>
      <c r="E283" s="5">
        <v>500</v>
      </c>
      <c r="F283" s="5">
        <v>136.85</v>
      </c>
      <c r="G283" s="49">
        <v>0</v>
      </c>
      <c r="H283" s="5">
        <v>0</v>
      </c>
      <c r="I283" s="5">
        <v>0</v>
      </c>
      <c r="J283" s="49">
        <v>0</v>
      </c>
      <c r="K283" s="5">
        <v>0</v>
      </c>
      <c r="L283" s="5">
        <v>0</v>
      </c>
      <c r="M283" s="49">
        <v>0</v>
      </c>
      <c r="N283" s="5">
        <v>0</v>
      </c>
      <c r="O283" s="5">
        <v>0</v>
      </c>
      <c r="P283" s="5">
        <v>0</v>
      </c>
      <c r="Q283" s="38">
        <v>0</v>
      </c>
      <c r="R283" s="5">
        <v>0</v>
      </c>
      <c r="T283" s="11">
        <v>0</v>
      </c>
    </row>
    <row r="284" spans="1:20" x14ac:dyDescent="0.3">
      <c r="A284" s="4" t="s">
        <v>419</v>
      </c>
      <c r="B284" s="4" t="s">
        <v>39</v>
      </c>
      <c r="C284" s="5">
        <v>3000</v>
      </c>
      <c r="D284" s="5">
        <v>2960.04</v>
      </c>
      <c r="E284" s="5">
        <v>3000</v>
      </c>
      <c r="F284" s="5">
        <v>2713.37</v>
      </c>
      <c r="G284" s="49">
        <v>3000</v>
      </c>
      <c r="H284" s="5">
        <v>3260</v>
      </c>
      <c r="I284" s="5">
        <v>3258.12</v>
      </c>
      <c r="J284" s="49">
        <v>3258.12</v>
      </c>
      <c r="K284" s="5">
        <v>3258.12</v>
      </c>
      <c r="L284" s="5">
        <v>3258.12</v>
      </c>
      <c r="M284" s="49">
        <v>0</v>
      </c>
      <c r="N284" s="5">
        <v>0</v>
      </c>
      <c r="O284" s="5">
        <v>0</v>
      </c>
      <c r="P284" s="5">
        <v>0</v>
      </c>
      <c r="Q284" s="38">
        <v>0</v>
      </c>
      <c r="R284" s="5">
        <v>0</v>
      </c>
      <c r="T284" s="11">
        <v>0</v>
      </c>
    </row>
    <row r="285" spans="1:20" x14ac:dyDescent="0.3">
      <c r="A285" s="4" t="s">
        <v>420</v>
      </c>
      <c r="B285" s="4" t="s">
        <v>43</v>
      </c>
      <c r="C285" s="5">
        <v>56.18</v>
      </c>
      <c r="D285" s="5">
        <v>0</v>
      </c>
      <c r="E285" s="5">
        <v>200</v>
      </c>
      <c r="F285" s="5">
        <v>0</v>
      </c>
      <c r="G285" s="49">
        <v>0</v>
      </c>
      <c r="H285" s="5">
        <v>0</v>
      </c>
      <c r="I285" s="5">
        <v>0</v>
      </c>
      <c r="J285" s="49">
        <v>0</v>
      </c>
      <c r="K285" s="5">
        <v>0</v>
      </c>
      <c r="L285" s="5">
        <v>0</v>
      </c>
      <c r="M285" s="49">
        <v>0</v>
      </c>
      <c r="N285" s="5">
        <v>0</v>
      </c>
      <c r="O285" s="5">
        <v>40</v>
      </c>
      <c r="P285" s="5">
        <v>500</v>
      </c>
      <c r="Q285" s="38">
        <v>500</v>
      </c>
      <c r="R285" s="5">
        <v>159.84</v>
      </c>
      <c r="T285" s="11">
        <v>475</v>
      </c>
    </row>
    <row r="286" spans="1:20" x14ac:dyDescent="0.3">
      <c r="A286" s="4" t="s">
        <v>421</v>
      </c>
      <c r="B286" s="4" t="s">
        <v>45</v>
      </c>
      <c r="C286" s="5">
        <v>30.82</v>
      </c>
      <c r="D286" s="5">
        <v>30.82</v>
      </c>
      <c r="E286" s="5">
        <v>50</v>
      </c>
      <c r="F286" s="5">
        <v>0</v>
      </c>
      <c r="G286" s="49">
        <v>0</v>
      </c>
      <c r="H286" s="5">
        <v>10</v>
      </c>
      <c r="I286" s="5">
        <v>7.6</v>
      </c>
      <c r="J286" s="49">
        <v>0</v>
      </c>
      <c r="K286" s="5">
        <v>0</v>
      </c>
      <c r="L286" s="5">
        <v>0</v>
      </c>
      <c r="M286" s="49">
        <v>50</v>
      </c>
      <c r="N286" s="5">
        <v>50</v>
      </c>
      <c r="O286" s="5">
        <v>31.01</v>
      </c>
      <c r="P286" s="5">
        <v>150</v>
      </c>
      <c r="Q286" s="38">
        <v>150</v>
      </c>
      <c r="R286" s="5">
        <v>0</v>
      </c>
      <c r="T286" s="11">
        <v>0</v>
      </c>
    </row>
    <row r="287" spans="1:20" x14ac:dyDescent="0.3">
      <c r="A287" s="4" t="s">
        <v>422</v>
      </c>
      <c r="B287" s="4" t="s">
        <v>47</v>
      </c>
      <c r="C287" s="5">
        <v>7071.36</v>
      </c>
      <c r="D287" s="5">
        <v>6775.31</v>
      </c>
      <c r="E287" s="5">
        <v>6200</v>
      </c>
      <c r="F287" s="5">
        <v>6224.89</v>
      </c>
      <c r="G287" s="49">
        <v>6200</v>
      </c>
      <c r="H287" s="5">
        <v>6965</v>
      </c>
      <c r="I287" s="5">
        <v>6651.27</v>
      </c>
      <c r="J287" s="49">
        <v>6754.51</v>
      </c>
      <c r="K287" s="5">
        <v>6754.51</v>
      </c>
      <c r="L287" s="5">
        <v>6530.83</v>
      </c>
      <c r="M287" s="49">
        <v>6400</v>
      </c>
      <c r="N287" s="5">
        <v>6400</v>
      </c>
      <c r="O287" s="5">
        <v>6942.42</v>
      </c>
      <c r="P287" s="5">
        <v>6500</v>
      </c>
      <c r="Q287" s="38">
        <v>6500</v>
      </c>
      <c r="R287" s="5">
        <v>3549.17</v>
      </c>
      <c r="T287" s="11">
        <v>6650</v>
      </c>
    </row>
    <row r="288" spans="1:20" x14ac:dyDescent="0.3">
      <c r="A288" s="4" t="s">
        <v>423</v>
      </c>
      <c r="B288" s="4" t="s">
        <v>51</v>
      </c>
      <c r="C288" s="5">
        <v>75</v>
      </c>
      <c r="D288" s="5">
        <v>55</v>
      </c>
      <c r="E288" s="5">
        <v>250</v>
      </c>
      <c r="F288" s="5">
        <v>0</v>
      </c>
      <c r="G288" s="49">
        <v>250</v>
      </c>
      <c r="H288" s="5">
        <v>0</v>
      </c>
      <c r="I288" s="5">
        <v>0</v>
      </c>
      <c r="J288" s="49">
        <v>250</v>
      </c>
      <c r="K288" s="5">
        <v>250</v>
      </c>
      <c r="L288" s="5">
        <v>0</v>
      </c>
      <c r="M288" s="49">
        <v>0</v>
      </c>
      <c r="N288" s="5">
        <v>0</v>
      </c>
      <c r="O288" s="5">
        <v>28.39</v>
      </c>
      <c r="P288" s="5">
        <v>2000</v>
      </c>
      <c r="Q288" s="38">
        <v>2000</v>
      </c>
      <c r="R288" s="5">
        <v>345.69</v>
      </c>
      <c r="T288" s="11">
        <v>950</v>
      </c>
    </row>
    <row r="289" spans="1:20" ht="15" customHeight="1" x14ac:dyDescent="0.3">
      <c r="A289" s="4" t="s">
        <v>424</v>
      </c>
      <c r="B289" s="4" t="s">
        <v>53</v>
      </c>
      <c r="C289" s="5">
        <v>0</v>
      </c>
      <c r="D289" s="5">
        <v>0</v>
      </c>
      <c r="E289" s="5">
        <v>0</v>
      </c>
      <c r="F289" s="5">
        <v>0</v>
      </c>
      <c r="G289" s="49">
        <v>500</v>
      </c>
      <c r="H289" s="5">
        <v>0</v>
      </c>
      <c r="I289" s="5">
        <v>0</v>
      </c>
      <c r="J289" s="49">
        <v>3000</v>
      </c>
      <c r="K289" s="5">
        <v>3000</v>
      </c>
      <c r="L289" s="5">
        <v>1995</v>
      </c>
      <c r="M289" s="49">
        <v>3000</v>
      </c>
      <c r="N289" s="5">
        <v>3000</v>
      </c>
      <c r="O289" s="5">
        <v>957</v>
      </c>
      <c r="P289" s="5">
        <v>5000</v>
      </c>
      <c r="Q289" s="38">
        <v>5000</v>
      </c>
      <c r="R289" s="5">
        <v>320</v>
      </c>
      <c r="T289" s="11">
        <v>4750</v>
      </c>
    </row>
    <row r="290" spans="1:20" x14ac:dyDescent="0.3">
      <c r="A290" s="4" t="s">
        <v>425</v>
      </c>
      <c r="B290" s="4" t="s">
        <v>55</v>
      </c>
      <c r="C290" s="5">
        <v>260</v>
      </c>
      <c r="D290" s="5">
        <v>185</v>
      </c>
      <c r="E290" s="5">
        <v>500</v>
      </c>
      <c r="F290" s="5">
        <v>380</v>
      </c>
      <c r="G290" s="49">
        <v>500</v>
      </c>
      <c r="H290" s="5">
        <v>500</v>
      </c>
      <c r="I290" s="5">
        <v>195</v>
      </c>
      <c r="J290" s="49">
        <v>500</v>
      </c>
      <c r="K290" s="5">
        <v>500</v>
      </c>
      <c r="L290" s="5">
        <v>400</v>
      </c>
      <c r="M290" s="49">
        <v>400</v>
      </c>
      <c r="N290" s="5">
        <v>400</v>
      </c>
      <c r="O290" s="5">
        <v>49.9</v>
      </c>
      <c r="P290" s="5">
        <v>1500</v>
      </c>
      <c r="Q290" s="38">
        <v>1500</v>
      </c>
      <c r="R290" s="5">
        <v>49.9</v>
      </c>
      <c r="T290" s="11">
        <v>1425</v>
      </c>
    </row>
    <row r="291" spans="1:20" x14ac:dyDescent="0.3">
      <c r="A291" s="4" t="s">
        <v>426</v>
      </c>
      <c r="B291" s="4" t="s">
        <v>59</v>
      </c>
      <c r="C291" s="5">
        <v>2150</v>
      </c>
      <c r="D291" s="5">
        <v>1461.88</v>
      </c>
      <c r="E291" s="5">
        <v>2150</v>
      </c>
      <c r="F291" s="5">
        <v>866.01</v>
      </c>
      <c r="G291" s="49">
        <v>1000</v>
      </c>
      <c r="H291" s="5">
        <v>1000</v>
      </c>
      <c r="I291" s="5">
        <v>994.31</v>
      </c>
      <c r="J291" s="49">
        <v>900</v>
      </c>
      <c r="K291" s="5">
        <v>900</v>
      </c>
      <c r="L291" s="5">
        <v>742.18</v>
      </c>
      <c r="M291" s="49">
        <v>700</v>
      </c>
      <c r="N291" s="5">
        <v>700</v>
      </c>
      <c r="O291" s="5">
        <v>700.85</v>
      </c>
      <c r="P291" s="5">
        <v>0</v>
      </c>
      <c r="Q291" s="38">
        <v>0</v>
      </c>
      <c r="R291" s="5">
        <v>0</v>
      </c>
      <c r="T291" s="11">
        <v>0</v>
      </c>
    </row>
    <row r="292" spans="1:20" x14ac:dyDescent="0.3">
      <c r="A292" s="4" t="s">
        <v>427</v>
      </c>
      <c r="B292" s="4" t="s">
        <v>326</v>
      </c>
      <c r="C292" s="5">
        <v>200</v>
      </c>
      <c r="D292" s="5">
        <v>14.99</v>
      </c>
      <c r="E292" s="5">
        <v>250</v>
      </c>
      <c r="F292" s="5">
        <v>46.48</v>
      </c>
      <c r="G292" s="49">
        <v>150</v>
      </c>
      <c r="H292" s="5">
        <v>340</v>
      </c>
      <c r="I292" s="5">
        <v>331.64</v>
      </c>
      <c r="J292" s="49">
        <v>150</v>
      </c>
      <c r="K292" s="5">
        <v>150</v>
      </c>
      <c r="L292" s="5">
        <v>0</v>
      </c>
      <c r="M292" s="49">
        <v>150</v>
      </c>
      <c r="N292" s="5">
        <v>150</v>
      </c>
      <c r="O292" s="5">
        <v>29.98</v>
      </c>
      <c r="P292" s="5">
        <v>200</v>
      </c>
      <c r="Q292" s="38">
        <v>200</v>
      </c>
      <c r="R292" s="5">
        <v>-2305.12</v>
      </c>
      <c r="T292" s="11">
        <v>332.5</v>
      </c>
    </row>
    <row r="293" spans="1:20" x14ac:dyDescent="0.3">
      <c r="A293" s="4" t="s">
        <v>428</v>
      </c>
      <c r="B293" s="4" t="s">
        <v>248</v>
      </c>
      <c r="C293" s="5">
        <v>550</v>
      </c>
      <c r="D293" s="5">
        <v>550</v>
      </c>
      <c r="E293" s="5">
        <v>500</v>
      </c>
      <c r="F293" s="5">
        <v>348.59</v>
      </c>
      <c r="G293" s="49">
        <v>700</v>
      </c>
      <c r="H293" s="5">
        <v>425</v>
      </c>
      <c r="I293" s="5">
        <v>226.39</v>
      </c>
      <c r="J293" s="49">
        <v>500</v>
      </c>
      <c r="K293" s="5">
        <v>500</v>
      </c>
      <c r="L293" s="5">
        <v>1677.18</v>
      </c>
      <c r="M293" s="49">
        <v>500</v>
      </c>
      <c r="N293" s="5">
        <v>2500</v>
      </c>
      <c r="O293" s="5">
        <v>4313.3500000000004</v>
      </c>
      <c r="P293" s="5">
        <v>5000</v>
      </c>
      <c r="Q293" s="38">
        <v>5000</v>
      </c>
      <c r="R293" s="5">
        <v>5654.01</v>
      </c>
      <c r="T293" s="11">
        <v>6000</v>
      </c>
    </row>
    <row r="294" spans="1:20" x14ac:dyDescent="0.3">
      <c r="A294" s="4" t="s">
        <v>429</v>
      </c>
      <c r="B294" s="4" t="s">
        <v>430</v>
      </c>
      <c r="C294" s="5">
        <v>100</v>
      </c>
      <c r="D294" s="5">
        <v>0</v>
      </c>
      <c r="E294" s="5">
        <v>100</v>
      </c>
      <c r="F294" s="5">
        <v>0</v>
      </c>
      <c r="G294" s="49">
        <v>0</v>
      </c>
      <c r="H294" s="5">
        <v>0</v>
      </c>
      <c r="I294" s="5">
        <v>0</v>
      </c>
      <c r="J294" s="49">
        <v>100</v>
      </c>
      <c r="K294" s="5">
        <v>100</v>
      </c>
      <c r="L294" s="5">
        <v>5.93</v>
      </c>
      <c r="M294" s="49">
        <v>25</v>
      </c>
      <c r="N294" s="5">
        <v>25</v>
      </c>
      <c r="O294" s="5">
        <v>0</v>
      </c>
      <c r="P294" s="5">
        <v>100</v>
      </c>
      <c r="Q294" s="38">
        <v>100</v>
      </c>
      <c r="R294" s="5">
        <v>50</v>
      </c>
      <c r="T294" s="11">
        <v>95</v>
      </c>
    </row>
    <row r="295" spans="1:20" x14ac:dyDescent="0.3">
      <c r="A295" s="4" t="s">
        <v>431</v>
      </c>
      <c r="B295" s="4" t="s">
        <v>331</v>
      </c>
      <c r="C295" s="5">
        <v>16.059999999999999</v>
      </c>
      <c r="D295" s="5">
        <v>0</v>
      </c>
      <c r="E295" s="5">
        <v>10225</v>
      </c>
      <c r="F295" s="5">
        <v>7138</v>
      </c>
      <c r="G295" s="49">
        <v>200</v>
      </c>
      <c r="H295" s="5">
        <v>0</v>
      </c>
      <c r="I295" s="5">
        <v>0</v>
      </c>
      <c r="J295" s="49">
        <v>500</v>
      </c>
      <c r="K295" s="5">
        <v>500</v>
      </c>
      <c r="L295" s="5">
        <v>0</v>
      </c>
      <c r="M295" s="49">
        <v>500</v>
      </c>
      <c r="N295" s="5">
        <v>500</v>
      </c>
      <c r="O295" s="5">
        <v>500</v>
      </c>
      <c r="P295" s="5">
        <v>600</v>
      </c>
      <c r="Q295" s="38">
        <v>600</v>
      </c>
      <c r="R295" s="5">
        <v>511.58</v>
      </c>
      <c r="T295" s="11">
        <v>570</v>
      </c>
    </row>
    <row r="296" spans="1:20" x14ac:dyDescent="0.3">
      <c r="A296" s="4" t="s">
        <v>432</v>
      </c>
      <c r="B296" s="4" t="s">
        <v>433</v>
      </c>
      <c r="C296" s="5">
        <v>2000</v>
      </c>
      <c r="D296" s="5">
        <v>0</v>
      </c>
      <c r="E296" s="5">
        <v>1817.63</v>
      </c>
      <c r="F296" s="5">
        <v>0</v>
      </c>
      <c r="G296" s="49">
        <v>500</v>
      </c>
      <c r="H296" s="5">
        <v>500</v>
      </c>
      <c r="I296" s="5">
        <v>398.95</v>
      </c>
      <c r="J296" s="49">
        <v>445</v>
      </c>
      <c r="K296" s="5">
        <v>445</v>
      </c>
      <c r="L296" s="5">
        <v>258.12</v>
      </c>
      <c r="M296" s="49">
        <v>500</v>
      </c>
      <c r="N296" s="5">
        <v>167.14</v>
      </c>
      <c r="O296" s="5">
        <v>135.94</v>
      </c>
      <c r="P296" s="5">
        <v>250</v>
      </c>
      <c r="Q296" s="38">
        <v>250</v>
      </c>
      <c r="R296" s="5">
        <v>12.69</v>
      </c>
      <c r="T296" s="11">
        <v>237.5</v>
      </c>
    </row>
    <row r="297" spans="1:20" x14ac:dyDescent="0.3">
      <c r="A297" s="4" t="s">
        <v>434</v>
      </c>
      <c r="B297" s="4" t="s">
        <v>435</v>
      </c>
      <c r="C297" s="5">
        <v>55627.85</v>
      </c>
      <c r="D297" s="5">
        <v>0</v>
      </c>
      <c r="E297" s="5">
        <v>0</v>
      </c>
      <c r="F297" s="5">
        <v>0</v>
      </c>
      <c r="G297" s="49">
        <v>0</v>
      </c>
      <c r="H297" s="5">
        <v>0</v>
      </c>
      <c r="I297" s="5">
        <v>0</v>
      </c>
      <c r="J297" s="49">
        <v>0</v>
      </c>
      <c r="K297" s="5">
        <v>0</v>
      </c>
      <c r="L297" s="5">
        <v>0</v>
      </c>
      <c r="M297" s="49">
        <v>0</v>
      </c>
      <c r="N297" s="5">
        <v>0</v>
      </c>
      <c r="O297" s="5">
        <v>0</v>
      </c>
      <c r="P297" s="5">
        <v>3000</v>
      </c>
      <c r="Q297" s="38">
        <v>3000</v>
      </c>
      <c r="R297" s="5">
        <v>0</v>
      </c>
      <c r="T297" s="11">
        <v>3800</v>
      </c>
    </row>
    <row r="298" spans="1:20" x14ac:dyDescent="0.3">
      <c r="A298" s="1" t="s">
        <v>10</v>
      </c>
      <c r="B298" s="1" t="s">
        <v>436</v>
      </c>
      <c r="C298" s="6">
        <f>SUM(C274:C297)</f>
        <v>134447.97</v>
      </c>
      <c r="D298" s="6">
        <f t="shared" ref="D298:O298" si="22">SUM(D274:D297)</f>
        <v>74162.330000000016</v>
      </c>
      <c r="E298" s="6">
        <f t="shared" si="22"/>
        <v>129149.99</v>
      </c>
      <c r="F298" s="6">
        <f t="shared" si="22"/>
        <v>85617.84</v>
      </c>
      <c r="G298" s="6">
        <f>SUM(G274:G297)</f>
        <v>106936.46999999999</v>
      </c>
      <c r="H298" s="6">
        <f t="shared" si="22"/>
        <v>151836.44000000003</v>
      </c>
      <c r="I298" s="6">
        <f t="shared" si="22"/>
        <v>140410.79000000004</v>
      </c>
      <c r="J298" s="6">
        <f>SUM(J274:J297)</f>
        <v>134402.42306492</v>
      </c>
      <c r="K298" s="6">
        <f t="shared" si="22"/>
        <v>137602.41999999998</v>
      </c>
      <c r="L298" s="6">
        <f t="shared" si="22"/>
        <v>149548.87999999995</v>
      </c>
      <c r="M298" s="6">
        <f>SUM(M274:M297)</f>
        <v>143692.15</v>
      </c>
      <c r="N298" s="6">
        <f t="shared" si="22"/>
        <v>143359.29</v>
      </c>
      <c r="O298" s="6">
        <f t="shared" si="22"/>
        <v>143101.36000000002</v>
      </c>
      <c r="P298" s="6">
        <v>146182.26835680701</v>
      </c>
      <c r="Q298" s="6">
        <v>137542.27000000002</v>
      </c>
      <c r="R298" s="6">
        <v>66315.180000000008</v>
      </c>
      <c r="T298" s="6">
        <v>186643.96337379003</v>
      </c>
    </row>
    <row r="299" spans="1:20" x14ac:dyDescent="0.3">
      <c r="A299" s="4" t="s">
        <v>437</v>
      </c>
      <c r="B299" s="10" t="s">
        <v>438</v>
      </c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T299" s="11"/>
    </row>
    <row r="300" spans="1:20" x14ac:dyDescent="0.3">
      <c r="A300" s="4" t="s">
        <v>439</v>
      </c>
      <c r="B300" s="4" t="s">
        <v>440</v>
      </c>
      <c r="C300" s="5">
        <v>147869.24</v>
      </c>
      <c r="D300" s="5">
        <v>147869.24</v>
      </c>
      <c r="E300" s="5">
        <v>222650.82</v>
      </c>
      <c r="F300" s="5">
        <v>172238.96</v>
      </c>
      <c r="G300" s="49">
        <v>228259.10800000004</v>
      </c>
      <c r="H300" s="5">
        <v>222156.52</v>
      </c>
      <c r="I300" s="5">
        <v>170612.14</v>
      </c>
      <c r="J300" s="49">
        <v>239455.64929999999</v>
      </c>
      <c r="K300" s="5">
        <v>239455.65</v>
      </c>
      <c r="L300" s="5">
        <v>236994.35</v>
      </c>
      <c r="M300" s="49">
        <v>253233.26</v>
      </c>
      <c r="N300" s="5">
        <v>253233.26</v>
      </c>
      <c r="O300" s="5">
        <v>247500.67</v>
      </c>
      <c r="P300" s="5">
        <v>273880.76978000003</v>
      </c>
      <c r="Q300" s="38">
        <v>271297.45</v>
      </c>
      <c r="R300" s="38">
        <v>122929.09</v>
      </c>
      <c r="T300" s="11">
        <v>284164.61150000006</v>
      </c>
    </row>
    <row r="301" spans="1:20" x14ac:dyDescent="0.3">
      <c r="A301" s="4" t="s">
        <v>441</v>
      </c>
      <c r="B301" s="4" t="s">
        <v>72</v>
      </c>
      <c r="C301" s="5">
        <v>5452.94</v>
      </c>
      <c r="D301" s="5">
        <v>5452.94</v>
      </c>
      <c r="E301" s="5">
        <v>0</v>
      </c>
      <c r="F301" s="5">
        <v>4849.2299999999996</v>
      </c>
      <c r="G301" s="49">
        <v>0</v>
      </c>
      <c r="H301" s="5">
        <v>10590.33</v>
      </c>
      <c r="I301" s="5">
        <v>10590.33</v>
      </c>
      <c r="J301" s="49">
        <v>0</v>
      </c>
      <c r="K301" s="5">
        <v>0</v>
      </c>
      <c r="L301" s="5">
        <v>17878.900000000001</v>
      </c>
      <c r="M301" s="49">
        <v>13600</v>
      </c>
      <c r="N301" s="5">
        <v>13600</v>
      </c>
      <c r="O301" s="5">
        <v>14599.94</v>
      </c>
      <c r="P301" s="5">
        <v>18000</v>
      </c>
      <c r="Q301" s="38">
        <v>18000</v>
      </c>
      <c r="R301" s="38">
        <v>8107.58</v>
      </c>
      <c r="T301" s="11">
        <v>12000</v>
      </c>
    </row>
    <row r="302" spans="1:20" x14ac:dyDescent="0.3">
      <c r="A302" s="4" t="s">
        <v>442</v>
      </c>
      <c r="B302" s="4" t="s">
        <v>278</v>
      </c>
      <c r="C302" s="5">
        <v>317.45</v>
      </c>
      <c r="D302" s="5">
        <v>0</v>
      </c>
      <c r="E302" s="5">
        <v>0</v>
      </c>
      <c r="F302" s="5">
        <v>3442.82</v>
      </c>
      <c r="G302" s="49">
        <v>0</v>
      </c>
      <c r="H302" s="5">
        <v>0</v>
      </c>
      <c r="I302" s="5">
        <v>0</v>
      </c>
      <c r="J302" s="49">
        <v>0</v>
      </c>
      <c r="K302" s="5">
        <v>0</v>
      </c>
      <c r="L302" s="5">
        <v>224.82</v>
      </c>
      <c r="M302" s="49">
        <v>0</v>
      </c>
      <c r="N302" s="5">
        <v>0</v>
      </c>
      <c r="O302" s="5">
        <v>0</v>
      </c>
      <c r="P302" s="5">
        <v>0</v>
      </c>
      <c r="Q302" s="38">
        <v>0</v>
      </c>
      <c r="R302" s="38">
        <v>0</v>
      </c>
      <c r="T302" s="11">
        <v>0</v>
      </c>
    </row>
    <row r="303" spans="1:20" x14ac:dyDescent="0.3">
      <c r="A303" s="4" t="s">
        <v>443</v>
      </c>
      <c r="B303" s="4" t="s">
        <v>19</v>
      </c>
      <c r="C303" s="5">
        <v>12524.83</v>
      </c>
      <c r="D303" s="5">
        <v>12524.83</v>
      </c>
      <c r="E303" s="5">
        <v>17032.79</v>
      </c>
      <c r="F303" s="5">
        <v>13637.13</v>
      </c>
      <c r="G303" s="49">
        <v>17461.821762000003</v>
      </c>
      <c r="H303" s="5">
        <v>17461.82</v>
      </c>
      <c r="I303" s="5">
        <v>10753.44</v>
      </c>
      <c r="J303" s="49">
        <v>18318.357171449999</v>
      </c>
      <c r="K303" s="5">
        <v>18318.36</v>
      </c>
      <c r="L303" s="5">
        <v>19627.25</v>
      </c>
      <c r="M303" s="49">
        <v>20412.740000000002</v>
      </c>
      <c r="N303" s="5">
        <v>20412.740000000002</v>
      </c>
      <c r="O303" s="5">
        <v>19797.09</v>
      </c>
      <c r="P303" s="5">
        <v>22328.878888170002</v>
      </c>
      <c r="Q303" s="38">
        <v>22328.880000000001</v>
      </c>
      <c r="R303" s="38">
        <v>10415.34</v>
      </c>
      <c r="T303" s="11">
        <v>22656.592779749993</v>
      </c>
    </row>
    <row r="304" spans="1:20" x14ac:dyDescent="0.3">
      <c r="A304" s="4" t="s">
        <v>444</v>
      </c>
      <c r="B304" s="4" t="s">
        <v>21</v>
      </c>
      <c r="C304" s="5">
        <v>3560.39</v>
      </c>
      <c r="D304" s="5">
        <v>3560.39</v>
      </c>
      <c r="E304" s="5">
        <v>4987.38</v>
      </c>
      <c r="F304" s="5">
        <v>4060.73</v>
      </c>
      <c r="G304" s="49">
        <v>4291.2712304000006</v>
      </c>
      <c r="H304" s="5">
        <v>4291.2700000000004</v>
      </c>
      <c r="I304" s="5">
        <v>2988.95</v>
      </c>
      <c r="J304" s="49">
        <v>4501.7662068399995</v>
      </c>
      <c r="K304" s="5">
        <v>4501.7700000000004</v>
      </c>
      <c r="L304" s="5">
        <v>4275.5600000000004</v>
      </c>
      <c r="M304" s="49">
        <v>1747.31</v>
      </c>
      <c r="N304" s="5">
        <v>1747.31</v>
      </c>
      <c r="O304" s="5">
        <v>2914.25</v>
      </c>
      <c r="P304" s="5">
        <v>2510.6677963000002</v>
      </c>
      <c r="Q304" s="38">
        <v>2510.67</v>
      </c>
      <c r="R304" s="38">
        <v>1912.24</v>
      </c>
      <c r="T304" s="11">
        <v>15670.656838199995</v>
      </c>
    </row>
    <row r="305" spans="1:20" x14ac:dyDescent="0.3">
      <c r="A305" s="4" t="s">
        <v>445</v>
      </c>
      <c r="B305" s="4" t="s">
        <v>23</v>
      </c>
      <c r="C305" s="5">
        <v>15382.08</v>
      </c>
      <c r="D305" s="5">
        <v>15382.08</v>
      </c>
      <c r="E305" s="5">
        <v>36624</v>
      </c>
      <c r="F305" s="5">
        <v>22593.19</v>
      </c>
      <c r="G305" s="49">
        <v>39888</v>
      </c>
      <c r="H305" s="5">
        <v>39888</v>
      </c>
      <c r="I305" s="5">
        <v>32369</v>
      </c>
      <c r="J305" s="49">
        <v>39504</v>
      </c>
      <c r="K305" s="5">
        <v>39504</v>
      </c>
      <c r="L305" s="5">
        <v>46508</v>
      </c>
      <c r="M305" s="49">
        <v>64296</v>
      </c>
      <c r="N305" s="5">
        <v>64296</v>
      </c>
      <c r="O305" s="5">
        <v>57275.5</v>
      </c>
      <c r="P305" s="5">
        <v>51408</v>
      </c>
      <c r="Q305" s="38">
        <v>51408</v>
      </c>
      <c r="R305" s="38">
        <v>20615</v>
      </c>
      <c r="T305" s="11">
        <v>54876</v>
      </c>
    </row>
    <row r="306" spans="1:20" x14ac:dyDescent="0.3">
      <c r="A306" s="4" t="s">
        <v>446</v>
      </c>
      <c r="B306" s="4" t="s">
        <v>25</v>
      </c>
      <c r="C306" s="5">
        <v>1965.78</v>
      </c>
      <c r="D306" s="5">
        <v>1945.76</v>
      </c>
      <c r="E306" s="5">
        <v>2916.73</v>
      </c>
      <c r="F306" s="5">
        <v>2243.9899999999998</v>
      </c>
      <c r="G306" s="49">
        <v>3058.6720472000006</v>
      </c>
      <c r="H306" s="5">
        <v>3058.67</v>
      </c>
      <c r="I306" s="5">
        <v>2385.38</v>
      </c>
      <c r="J306" s="49">
        <v>3208.7057006199998</v>
      </c>
      <c r="K306" s="5">
        <v>3208.71</v>
      </c>
      <c r="L306" s="5">
        <v>3005.88</v>
      </c>
      <c r="M306" s="49">
        <v>3393.33</v>
      </c>
      <c r="N306" s="5">
        <v>3393.33</v>
      </c>
      <c r="O306" s="5">
        <v>3265.61</v>
      </c>
      <c r="P306" s="5">
        <v>3670.0023150520005</v>
      </c>
      <c r="Q306" s="38">
        <v>3670</v>
      </c>
      <c r="R306" s="38">
        <v>2497.0100000000002</v>
      </c>
      <c r="T306" s="11">
        <v>3807.8057940999997</v>
      </c>
    </row>
    <row r="307" spans="1:20" x14ac:dyDescent="0.3">
      <c r="A307" s="4" t="s">
        <v>447</v>
      </c>
      <c r="B307" s="4" t="s">
        <v>27</v>
      </c>
      <c r="C307" s="5">
        <v>361.6</v>
      </c>
      <c r="D307" s="5">
        <v>162.18</v>
      </c>
      <c r="E307" s="5">
        <v>292.8</v>
      </c>
      <c r="F307" s="5">
        <v>95.67</v>
      </c>
      <c r="G307" s="49">
        <v>52.800000000000004</v>
      </c>
      <c r="H307" s="5">
        <v>463.79</v>
      </c>
      <c r="I307" s="5">
        <v>463.79</v>
      </c>
      <c r="J307" s="49">
        <v>758.40000000000009</v>
      </c>
      <c r="K307" s="5">
        <v>758.4</v>
      </c>
      <c r="L307" s="5">
        <v>1058.8599999999999</v>
      </c>
      <c r="M307" s="49">
        <v>686.4</v>
      </c>
      <c r="N307" s="5">
        <v>686.4</v>
      </c>
      <c r="O307" s="5">
        <v>688.63</v>
      </c>
      <c r="P307" s="5">
        <v>638.4</v>
      </c>
      <c r="Q307" s="38">
        <v>638.4</v>
      </c>
      <c r="R307" s="38">
        <v>17.170000000000002</v>
      </c>
      <c r="T307" s="11">
        <v>556.79999999999995</v>
      </c>
    </row>
    <row r="308" spans="1:20" x14ac:dyDescent="0.3">
      <c r="A308" s="4" t="s">
        <v>448</v>
      </c>
      <c r="B308" s="4" t="s">
        <v>29</v>
      </c>
      <c r="C308" s="5">
        <v>6279.91</v>
      </c>
      <c r="D308" s="5">
        <v>6279.91</v>
      </c>
      <c r="E308" s="5">
        <v>10635.05</v>
      </c>
      <c r="F308" s="5">
        <v>10635.05</v>
      </c>
      <c r="G308" s="49">
        <v>6439.75</v>
      </c>
      <c r="H308" s="5">
        <v>7261.25</v>
      </c>
      <c r="I308" s="5">
        <v>7261.25</v>
      </c>
      <c r="J308" s="49">
        <v>7261.25</v>
      </c>
      <c r="K308" s="5">
        <v>7261.25</v>
      </c>
      <c r="L308" s="5">
        <v>5125.8</v>
      </c>
      <c r="M308" s="49">
        <v>7496</v>
      </c>
      <c r="N308" s="5">
        <v>7496</v>
      </c>
      <c r="O308" s="5">
        <v>8065.32</v>
      </c>
      <c r="P308" s="5">
        <v>7495.03</v>
      </c>
      <c r="Q308" s="38">
        <v>7495.03</v>
      </c>
      <c r="R308" s="38">
        <v>7857.72</v>
      </c>
      <c r="T308" s="11">
        <v>10400</v>
      </c>
    </row>
    <row r="309" spans="1:20" x14ac:dyDescent="0.3">
      <c r="A309" s="4" t="s">
        <v>449</v>
      </c>
      <c r="B309" s="4" t="s">
        <v>31</v>
      </c>
      <c r="C309" s="5">
        <v>757.55</v>
      </c>
      <c r="D309" s="5">
        <v>247.19</v>
      </c>
      <c r="E309" s="5">
        <v>1059.4000000000001</v>
      </c>
      <c r="F309" s="5">
        <v>447.45</v>
      </c>
      <c r="G309" s="49">
        <v>1182.1006080000002</v>
      </c>
      <c r="H309" s="5">
        <v>1182.0999999999999</v>
      </c>
      <c r="I309" s="5">
        <v>900.26</v>
      </c>
      <c r="J309" s="49">
        <v>1987.4818891899999</v>
      </c>
      <c r="K309" s="5">
        <v>1987.48</v>
      </c>
      <c r="L309" s="5">
        <v>1430.54</v>
      </c>
      <c r="M309" s="49">
        <v>1712.25</v>
      </c>
      <c r="N309" s="5">
        <v>1712.25</v>
      </c>
      <c r="O309" s="5">
        <v>1649.67</v>
      </c>
      <c r="P309" s="5">
        <v>1894.0418688599998</v>
      </c>
      <c r="Q309" s="38">
        <v>1894.04</v>
      </c>
      <c r="R309" s="38">
        <v>1215.21</v>
      </c>
      <c r="T309" s="11">
        <v>1755.0972348000005</v>
      </c>
    </row>
    <row r="310" spans="1:20" ht="15" customHeight="1" x14ac:dyDescent="0.3">
      <c r="A310" s="4" t="s">
        <v>450</v>
      </c>
      <c r="B310" s="4" t="s">
        <v>89</v>
      </c>
      <c r="C310" s="5">
        <v>24393</v>
      </c>
      <c r="D310" s="5">
        <v>24168</v>
      </c>
      <c r="E310" s="5">
        <v>10000</v>
      </c>
      <c r="F310" s="5">
        <v>8796.64</v>
      </c>
      <c r="G310" s="49">
        <v>10000</v>
      </c>
      <c r="H310" s="5">
        <v>56205</v>
      </c>
      <c r="I310" s="5">
        <v>55458.09</v>
      </c>
      <c r="J310" s="49">
        <v>10000</v>
      </c>
      <c r="K310" s="5">
        <v>15000</v>
      </c>
      <c r="L310" s="5">
        <v>14792.5</v>
      </c>
      <c r="M310" s="49">
        <v>17500</v>
      </c>
      <c r="N310" s="5">
        <v>12500</v>
      </c>
      <c r="O310" s="5">
        <v>11662.75</v>
      </c>
      <c r="P310" s="5">
        <v>50000</v>
      </c>
      <c r="Q310" s="38">
        <v>52583.32</v>
      </c>
      <c r="R310" s="38">
        <v>19166.75</v>
      </c>
      <c r="T310" s="11">
        <v>55000</v>
      </c>
    </row>
    <row r="311" spans="1:20" x14ac:dyDescent="0.3">
      <c r="A311" s="4" t="s">
        <v>451</v>
      </c>
      <c r="B311" s="4" t="s">
        <v>452</v>
      </c>
      <c r="C311" s="5">
        <v>0</v>
      </c>
      <c r="D311" s="5">
        <v>0</v>
      </c>
      <c r="E311" s="5">
        <v>0</v>
      </c>
      <c r="F311" s="5">
        <v>0</v>
      </c>
      <c r="G311" s="49">
        <v>0</v>
      </c>
      <c r="H311" s="5">
        <v>0</v>
      </c>
      <c r="I311" s="5">
        <v>0</v>
      </c>
      <c r="J311" s="49">
        <v>0</v>
      </c>
      <c r="K311" s="5">
        <v>500</v>
      </c>
      <c r="L311" s="5">
        <v>478.83</v>
      </c>
      <c r="M311" s="49">
        <v>2500</v>
      </c>
      <c r="N311" s="5">
        <v>2500</v>
      </c>
      <c r="O311" s="5">
        <v>0</v>
      </c>
      <c r="P311" s="5">
        <v>3000</v>
      </c>
      <c r="Q311" s="38">
        <v>3000</v>
      </c>
      <c r="R311" s="38">
        <v>0</v>
      </c>
      <c r="T311" s="11">
        <v>500</v>
      </c>
    </row>
    <row r="312" spans="1:20" x14ac:dyDescent="0.3">
      <c r="A312" s="4" t="s">
        <v>453</v>
      </c>
      <c r="B312" s="4" t="s">
        <v>293</v>
      </c>
      <c r="C312" s="5">
        <v>390525.07</v>
      </c>
      <c r="D312" s="5">
        <v>342454.64</v>
      </c>
      <c r="E312" s="5">
        <v>307189.86</v>
      </c>
      <c r="F312" s="5">
        <v>293236.27</v>
      </c>
      <c r="G312" s="49">
        <v>321724.27</v>
      </c>
      <c r="H312" s="5">
        <v>280724.27</v>
      </c>
      <c r="I312" s="5">
        <v>216055.86</v>
      </c>
      <c r="J312" s="49">
        <v>342646.44</v>
      </c>
      <c r="K312" s="5">
        <v>469446.43</v>
      </c>
      <c r="L312" s="5">
        <v>484952.65</v>
      </c>
      <c r="M312" s="49">
        <v>252373.59</v>
      </c>
      <c r="N312" s="5">
        <v>252373.59</v>
      </c>
      <c r="O312" s="5">
        <v>270525.38</v>
      </c>
      <c r="P312" s="5">
        <v>276867.89</v>
      </c>
      <c r="Q312" s="38">
        <v>276867.89</v>
      </c>
      <c r="R312" s="38">
        <v>157167.93</v>
      </c>
      <c r="T312" s="11">
        <v>436739.07999999996</v>
      </c>
    </row>
    <row r="313" spans="1:20" x14ac:dyDescent="0.3">
      <c r="A313" s="4" t="s">
        <v>454</v>
      </c>
      <c r="B313" s="4" t="s">
        <v>39</v>
      </c>
      <c r="C313" s="5">
        <v>0</v>
      </c>
      <c r="D313" s="5">
        <v>0</v>
      </c>
      <c r="E313" s="5">
        <v>0</v>
      </c>
      <c r="F313" s="5">
        <v>0</v>
      </c>
      <c r="G313" s="49">
        <v>0</v>
      </c>
      <c r="H313" s="5">
        <v>0</v>
      </c>
      <c r="I313" s="5">
        <v>0</v>
      </c>
      <c r="J313" s="49">
        <v>0</v>
      </c>
      <c r="K313" s="5">
        <v>0</v>
      </c>
      <c r="L313" s="5">
        <v>0</v>
      </c>
      <c r="M313" s="49">
        <v>0</v>
      </c>
      <c r="N313" s="5">
        <v>5000</v>
      </c>
      <c r="O313" s="5">
        <v>5000</v>
      </c>
      <c r="P313" s="5">
        <v>5000</v>
      </c>
      <c r="Q313" s="38">
        <v>5000</v>
      </c>
      <c r="R313" s="38">
        <v>0</v>
      </c>
      <c r="T313" s="11">
        <v>0</v>
      </c>
    </row>
    <row r="314" spans="1:20" x14ac:dyDescent="0.3">
      <c r="A314" s="4" t="s">
        <v>455</v>
      </c>
      <c r="B314" s="4" t="s">
        <v>456</v>
      </c>
      <c r="C314" s="5">
        <v>0</v>
      </c>
      <c r="D314" s="5">
        <v>0</v>
      </c>
      <c r="E314" s="5">
        <v>0</v>
      </c>
      <c r="F314" s="5">
        <v>0</v>
      </c>
      <c r="G314" s="49">
        <v>0</v>
      </c>
      <c r="H314" s="5">
        <v>0</v>
      </c>
      <c r="I314" s="5">
        <v>0</v>
      </c>
      <c r="J314" s="49">
        <v>0</v>
      </c>
      <c r="K314" s="5">
        <v>2000</v>
      </c>
      <c r="L314" s="5">
        <v>826.06</v>
      </c>
      <c r="M314" s="49">
        <v>2000</v>
      </c>
      <c r="N314" s="5">
        <v>2000</v>
      </c>
      <c r="O314" s="5">
        <v>692.39</v>
      </c>
      <c r="P314" s="5">
        <v>2000</v>
      </c>
      <c r="Q314" s="38">
        <v>2000</v>
      </c>
      <c r="R314" s="38">
        <v>0</v>
      </c>
      <c r="T314" s="11">
        <v>1000</v>
      </c>
    </row>
    <row r="315" spans="1:20" x14ac:dyDescent="0.3">
      <c r="A315" s="4" t="s">
        <v>457</v>
      </c>
      <c r="B315" s="4" t="s">
        <v>47</v>
      </c>
      <c r="C315" s="5">
        <v>0</v>
      </c>
      <c r="D315" s="5">
        <v>0</v>
      </c>
      <c r="E315" s="5">
        <v>5000</v>
      </c>
      <c r="F315" s="5">
        <v>1900.23</v>
      </c>
      <c r="G315" s="49">
        <v>2700</v>
      </c>
      <c r="H315" s="5">
        <v>9532</v>
      </c>
      <c r="I315" s="5">
        <v>4635.59</v>
      </c>
      <c r="J315" s="49">
        <v>4689.9733333333334</v>
      </c>
      <c r="K315" s="5">
        <v>4689.97</v>
      </c>
      <c r="L315" s="5">
        <v>3821.82</v>
      </c>
      <c r="M315" s="49">
        <v>5000</v>
      </c>
      <c r="N315" s="5">
        <v>5000</v>
      </c>
      <c r="O315" s="5">
        <v>3820.34</v>
      </c>
      <c r="P315" s="5">
        <v>5000</v>
      </c>
      <c r="Q315" s="38">
        <v>5000</v>
      </c>
      <c r="R315" s="38">
        <v>2427.62</v>
      </c>
      <c r="T315" s="11">
        <v>5000</v>
      </c>
    </row>
    <row r="316" spans="1:20" x14ac:dyDescent="0.3">
      <c r="A316" s="4" t="s">
        <v>458</v>
      </c>
      <c r="B316" s="4" t="s">
        <v>459</v>
      </c>
      <c r="C316" s="5">
        <v>10725</v>
      </c>
      <c r="D316" s="5">
        <v>10598.97</v>
      </c>
      <c r="E316" s="5">
        <v>4200</v>
      </c>
      <c r="F316" s="5">
        <v>4200</v>
      </c>
      <c r="G316" s="49">
        <v>1000</v>
      </c>
      <c r="H316" s="5">
        <v>21540</v>
      </c>
      <c r="I316" s="5">
        <v>1538.4</v>
      </c>
      <c r="J316" s="49">
        <v>1000</v>
      </c>
      <c r="K316" s="5">
        <v>22700</v>
      </c>
      <c r="L316" s="5">
        <v>28094.82</v>
      </c>
      <c r="M316" s="49">
        <v>22000</v>
      </c>
      <c r="N316" s="5">
        <v>22000</v>
      </c>
      <c r="O316" s="5">
        <v>9968</v>
      </c>
      <c r="P316" s="5">
        <v>25000</v>
      </c>
      <c r="Q316" s="38">
        <v>25000</v>
      </c>
      <c r="R316" s="38">
        <v>0</v>
      </c>
      <c r="T316" s="11">
        <v>25000</v>
      </c>
    </row>
    <row r="317" spans="1:20" x14ac:dyDescent="0.3">
      <c r="A317" s="4" t="s">
        <v>460</v>
      </c>
      <c r="B317" s="4" t="s">
        <v>49</v>
      </c>
      <c r="C317" s="5">
        <v>0</v>
      </c>
      <c r="D317" s="5">
        <v>0</v>
      </c>
      <c r="E317" s="5">
        <v>231.15</v>
      </c>
      <c r="F317" s="5">
        <v>230.61</v>
      </c>
      <c r="G317" s="49">
        <v>0</v>
      </c>
      <c r="H317" s="5">
        <v>0</v>
      </c>
      <c r="I317" s="5">
        <v>0</v>
      </c>
      <c r="J317" s="49">
        <v>818.15</v>
      </c>
      <c r="K317" s="5">
        <v>818.15</v>
      </c>
      <c r="L317" s="5">
        <v>0</v>
      </c>
      <c r="M317" s="49">
        <v>600</v>
      </c>
      <c r="N317" s="5">
        <v>600</v>
      </c>
      <c r="O317" s="5">
        <v>277.47000000000003</v>
      </c>
      <c r="P317" s="5">
        <v>600</v>
      </c>
      <c r="Q317" s="38">
        <v>600</v>
      </c>
      <c r="R317" s="38">
        <v>0</v>
      </c>
      <c r="T317" s="11">
        <v>600</v>
      </c>
    </row>
    <row r="318" spans="1:20" x14ac:dyDescent="0.3">
      <c r="A318" s="4" t="s">
        <v>461</v>
      </c>
      <c r="B318" s="4" t="s">
        <v>51</v>
      </c>
      <c r="C318" s="5">
        <v>0</v>
      </c>
      <c r="D318" s="5">
        <v>0</v>
      </c>
      <c r="E318" s="5">
        <v>294</v>
      </c>
      <c r="F318" s="5">
        <v>293.66000000000003</v>
      </c>
      <c r="G318" s="49">
        <v>0</v>
      </c>
      <c r="H318" s="5">
        <v>0</v>
      </c>
      <c r="I318" s="5">
        <v>0</v>
      </c>
      <c r="J318" s="49">
        <v>3000</v>
      </c>
      <c r="K318" s="5">
        <v>0</v>
      </c>
      <c r="L318" s="5">
        <v>0</v>
      </c>
      <c r="M318" s="49">
        <v>3000</v>
      </c>
      <c r="N318" s="5">
        <v>3000</v>
      </c>
      <c r="O318" s="5">
        <v>213.42</v>
      </c>
      <c r="P318" s="5">
        <v>3000</v>
      </c>
      <c r="Q318" s="38">
        <v>3000</v>
      </c>
      <c r="R318" s="38">
        <v>0</v>
      </c>
      <c r="T318" s="11">
        <v>3000</v>
      </c>
    </row>
    <row r="319" spans="1:20" x14ac:dyDescent="0.3">
      <c r="A319" s="4" t="s">
        <v>462</v>
      </c>
      <c r="B319" s="4" t="s">
        <v>53</v>
      </c>
      <c r="C319" s="5">
        <v>0</v>
      </c>
      <c r="D319" s="5">
        <v>0</v>
      </c>
      <c r="E319" s="5">
        <v>0</v>
      </c>
      <c r="F319" s="5">
        <v>0</v>
      </c>
      <c r="G319" s="49">
        <v>0</v>
      </c>
      <c r="H319" s="5">
        <v>168</v>
      </c>
      <c r="I319" s="5">
        <v>168</v>
      </c>
      <c r="J319" s="49">
        <v>5000</v>
      </c>
      <c r="K319" s="5">
        <v>300</v>
      </c>
      <c r="L319" s="5">
        <v>260</v>
      </c>
      <c r="M319" s="49">
        <v>5000</v>
      </c>
      <c r="N319" s="5">
        <v>5000</v>
      </c>
      <c r="O319" s="5">
        <v>0</v>
      </c>
      <c r="P319" s="5">
        <v>5000</v>
      </c>
      <c r="Q319" s="38">
        <v>5000</v>
      </c>
      <c r="R319" s="38">
        <v>0</v>
      </c>
      <c r="T319" s="11">
        <v>5000</v>
      </c>
    </row>
    <row r="320" spans="1:20" x14ac:dyDescent="0.3">
      <c r="A320" s="4" t="s">
        <v>463</v>
      </c>
      <c r="B320" s="4" t="s">
        <v>326</v>
      </c>
      <c r="C320" s="5">
        <v>65355.25</v>
      </c>
      <c r="D320" s="5">
        <v>59412.01</v>
      </c>
      <c r="E320" s="5">
        <v>67633.570000000007</v>
      </c>
      <c r="F320" s="5">
        <v>61940.18</v>
      </c>
      <c r="G320" s="49">
        <v>60000</v>
      </c>
      <c r="H320" s="5">
        <v>52458</v>
      </c>
      <c r="I320" s="5">
        <v>46571.23</v>
      </c>
      <c r="J320" s="49">
        <v>36376.97</v>
      </c>
      <c r="K320" s="5">
        <v>48876.97</v>
      </c>
      <c r="L320" s="5">
        <v>45842.54</v>
      </c>
      <c r="M320" s="49">
        <v>60000</v>
      </c>
      <c r="N320" s="5">
        <v>60000</v>
      </c>
      <c r="O320" s="5">
        <v>39471.980000000003</v>
      </c>
      <c r="P320" s="5">
        <v>60000</v>
      </c>
      <c r="Q320" s="38">
        <v>60000</v>
      </c>
      <c r="R320" s="38">
        <v>15218.68</v>
      </c>
      <c r="T320" s="11">
        <v>60000</v>
      </c>
    </row>
    <row r="321" spans="1:20" x14ac:dyDescent="0.3">
      <c r="A321" s="4" t="s">
        <v>464</v>
      </c>
      <c r="B321" s="4" t="s">
        <v>248</v>
      </c>
      <c r="C321" s="5">
        <v>10796.85</v>
      </c>
      <c r="D321" s="5">
        <v>10796.85</v>
      </c>
      <c r="E321" s="5">
        <v>7820.42</v>
      </c>
      <c r="F321" s="5">
        <v>6989.86</v>
      </c>
      <c r="G321" s="49">
        <v>10320.42</v>
      </c>
      <c r="H321" s="5">
        <v>10320.42</v>
      </c>
      <c r="I321" s="5">
        <v>9041.11</v>
      </c>
      <c r="J321" s="49">
        <v>12527.85</v>
      </c>
      <c r="K321" s="5">
        <v>12527.85</v>
      </c>
      <c r="L321" s="5">
        <v>17987.5</v>
      </c>
      <c r="M321" s="49">
        <v>15000</v>
      </c>
      <c r="N321" s="5">
        <v>15000</v>
      </c>
      <c r="O321" s="5">
        <v>21187.47</v>
      </c>
      <c r="P321" s="5">
        <v>20000</v>
      </c>
      <c r="Q321" s="38">
        <v>20000</v>
      </c>
      <c r="R321" s="38">
        <v>10850.84</v>
      </c>
      <c r="T321" s="11">
        <v>20000</v>
      </c>
    </row>
    <row r="322" spans="1:20" x14ac:dyDescent="0.3">
      <c r="A322" s="4" t="s">
        <v>465</v>
      </c>
      <c r="B322" s="4" t="s">
        <v>430</v>
      </c>
      <c r="C322" s="5">
        <v>7600</v>
      </c>
      <c r="D322" s="5">
        <v>7041.79</v>
      </c>
      <c r="E322" s="5">
        <v>8032.62</v>
      </c>
      <c r="F322" s="5">
        <v>5951.11</v>
      </c>
      <c r="G322" s="49">
        <v>8032.62</v>
      </c>
      <c r="H322" s="5">
        <v>13032.62</v>
      </c>
      <c r="I322" s="5">
        <v>10474.01</v>
      </c>
      <c r="J322" s="49">
        <v>7732.13</v>
      </c>
      <c r="K322" s="5">
        <v>12932.13</v>
      </c>
      <c r="L322" s="5">
        <v>11180.37</v>
      </c>
      <c r="M322" s="49">
        <v>11500</v>
      </c>
      <c r="N322" s="5">
        <v>11500</v>
      </c>
      <c r="O322" s="5">
        <v>9628.01</v>
      </c>
      <c r="P322" s="5">
        <v>12000</v>
      </c>
      <c r="Q322" s="38">
        <v>12000</v>
      </c>
      <c r="R322" s="38">
        <v>7967.89</v>
      </c>
      <c r="T322" s="11">
        <v>12000</v>
      </c>
    </row>
    <row r="323" spans="1:20" x14ac:dyDescent="0.3">
      <c r="A323" s="4" t="s">
        <v>466</v>
      </c>
      <c r="B323" s="4" t="s">
        <v>331</v>
      </c>
      <c r="C323" s="5">
        <v>700</v>
      </c>
      <c r="D323" s="5">
        <v>93.87</v>
      </c>
      <c r="E323" s="5">
        <v>1823</v>
      </c>
      <c r="F323" s="5">
        <v>1479.31</v>
      </c>
      <c r="G323" s="49">
        <v>1200</v>
      </c>
      <c r="H323" s="5">
        <v>1200</v>
      </c>
      <c r="I323" s="5">
        <v>1186.5899999999999</v>
      </c>
      <c r="J323" s="49">
        <v>1582.12</v>
      </c>
      <c r="K323" s="5">
        <v>1582.12</v>
      </c>
      <c r="L323" s="5">
        <v>166.98</v>
      </c>
      <c r="M323" s="49">
        <v>2000</v>
      </c>
      <c r="N323" s="5">
        <v>2000</v>
      </c>
      <c r="O323" s="5">
        <v>2000</v>
      </c>
      <c r="P323" s="5">
        <v>2500</v>
      </c>
      <c r="Q323" s="38">
        <v>2500</v>
      </c>
      <c r="R323" s="38">
        <v>1604.51</v>
      </c>
      <c r="T323" s="11">
        <v>2500</v>
      </c>
    </row>
    <row r="324" spans="1:20" x14ac:dyDescent="0.3">
      <c r="A324" s="4" t="s">
        <v>467</v>
      </c>
      <c r="B324" s="4" t="s">
        <v>433</v>
      </c>
      <c r="C324" s="5">
        <v>2472.66</v>
      </c>
      <c r="D324" s="5">
        <v>825</v>
      </c>
      <c r="E324" s="5">
        <v>2087</v>
      </c>
      <c r="F324" s="5">
        <v>2086.12</v>
      </c>
      <c r="G324" s="49">
        <v>5000</v>
      </c>
      <c r="H324" s="5">
        <v>5000</v>
      </c>
      <c r="I324" s="5">
        <v>1633.08</v>
      </c>
      <c r="J324" s="49">
        <v>2177.44</v>
      </c>
      <c r="K324" s="5">
        <v>1177.44</v>
      </c>
      <c r="L324" s="5">
        <v>0</v>
      </c>
      <c r="M324" s="49">
        <v>2500</v>
      </c>
      <c r="N324" s="5">
        <v>2500</v>
      </c>
      <c r="O324" s="5">
        <v>939.96</v>
      </c>
      <c r="P324" s="5">
        <v>3000</v>
      </c>
      <c r="Q324" s="38">
        <v>3000</v>
      </c>
      <c r="R324" s="38">
        <v>257.91000000000003</v>
      </c>
      <c r="T324" s="11">
        <v>3000</v>
      </c>
    </row>
    <row r="325" spans="1:20" x14ac:dyDescent="0.3">
      <c r="A325" s="4" t="s">
        <v>468</v>
      </c>
      <c r="B325" s="4" t="s">
        <v>469</v>
      </c>
      <c r="C325" s="5">
        <v>1250</v>
      </c>
      <c r="D325" s="5">
        <v>0</v>
      </c>
      <c r="E325" s="5">
        <v>0</v>
      </c>
      <c r="F325" s="5">
        <v>0</v>
      </c>
      <c r="G325" s="49">
        <v>0</v>
      </c>
      <c r="H325" s="5">
        <v>0</v>
      </c>
      <c r="I325" s="5">
        <v>0</v>
      </c>
      <c r="J325" s="49">
        <v>0</v>
      </c>
      <c r="K325" s="5">
        <v>0</v>
      </c>
      <c r="L325" s="5">
        <v>0</v>
      </c>
      <c r="M325" s="49">
        <v>0</v>
      </c>
      <c r="N325" s="5">
        <v>0</v>
      </c>
      <c r="O325" s="5">
        <v>0</v>
      </c>
      <c r="P325" s="5">
        <v>0</v>
      </c>
      <c r="Q325" s="38">
        <v>0</v>
      </c>
      <c r="R325" s="38">
        <v>0</v>
      </c>
      <c r="T325" s="11">
        <v>0</v>
      </c>
    </row>
    <row r="326" spans="1:20" x14ac:dyDescent="0.3">
      <c r="A326" s="4" t="s">
        <v>470</v>
      </c>
      <c r="B326" s="4" t="s">
        <v>471</v>
      </c>
      <c r="C326" s="5">
        <v>30500</v>
      </c>
      <c r="D326" s="5">
        <v>19859.96</v>
      </c>
      <c r="E326" s="5">
        <v>28279.01</v>
      </c>
      <c r="F326" s="5">
        <v>24739.46</v>
      </c>
      <c r="G326" s="49">
        <v>16396.009999999998</v>
      </c>
      <c r="H326" s="5">
        <v>29856.01</v>
      </c>
      <c r="I326" s="5">
        <v>1715.18</v>
      </c>
      <c r="J326" s="49">
        <v>9620.24</v>
      </c>
      <c r="K326" s="5">
        <v>3620.24</v>
      </c>
      <c r="L326" s="5">
        <v>17083.080000000002</v>
      </c>
      <c r="M326" s="49">
        <v>0</v>
      </c>
      <c r="N326" s="5">
        <v>225000</v>
      </c>
      <c r="O326" s="5">
        <v>221991</v>
      </c>
      <c r="P326" s="5">
        <v>20000</v>
      </c>
      <c r="Q326" s="38">
        <v>20000</v>
      </c>
      <c r="R326" s="38">
        <v>0</v>
      </c>
      <c r="T326" s="11">
        <v>0</v>
      </c>
    </row>
    <row r="327" spans="1:20" x14ac:dyDescent="0.3">
      <c r="A327" s="4" t="s">
        <v>472</v>
      </c>
      <c r="B327" s="4" t="s">
        <v>241</v>
      </c>
      <c r="C327" s="5">
        <v>0</v>
      </c>
      <c r="D327" s="5">
        <v>0</v>
      </c>
      <c r="E327" s="5">
        <v>0</v>
      </c>
      <c r="F327" s="5">
        <v>0</v>
      </c>
      <c r="G327" s="49">
        <v>0</v>
      </c>
      <c r="H327" s="5">
        <v>2542</v>
      </c>
      <c r="I327" s="5">
        <v>2442.2800000000002</v>
      </c>
      <c r="J327" s="49">
        <v>2442.2800000000002</v>
      </c>
      <c r="K327" s="5">
        <v>2442.2800000000002</v>
      </c>
      <c r="L327" s="5">
        <v>2181.41</v>
      </c>
      <c r="M327" s="49">
        <v>0</v>
      </c>
      <c r="N327" s="5">
        <v>0</v>
      </c>
      <c r="O327" s="5">
        <v>0</v>
      </c>
      <c r="P327" s="5">
        <v>2500</v>
      </c>
      <c r="Q327" s="38">
        <v>2500</v>
      </c>
      <c r="R327" s="38">
        <v>0</v>
      </c>
      <c r="T327" s="11">
        <v>0</v>
      </c>
    </row>
    <row r="328" spans="1:20" x14ac:dyDescent="0.3">
      <c r="A328" s="1" t="s">
        <v>10</v>
      </c>
      <c r="B328" s="1" t="s">
        <v>473</v>
      </c>
      <c r="C328" s="6">
        <f>SUM(C300:C327)</f>
        <v>738789.6</v>
      </c>
      <c r="D328" s="6">
        <f t="shared" ref="D328:O328" si="23">SUM(D300:D327)</f>
        <v>668675.61</v>
      </c>
      <c r="E328" s="6">
        <f t="shared" si="23"/>
        <v>738789.60000000009</v>
      </c>
      <c r="F328" s="6">
        <f t="shared" si="23"/>
        <v>646087.67000000016</v>
      </c>
      <c r="G328" s="6">
        <f>SUM(G300:G327)</f>
        <v>737006.84364760015</v>
      </c>
      <c r="H328" s="6">
        <f t="shared" si="23"/>
        <v>788932.07</v>
      </c>
      <c r="I328" s="6">
        <f t="shared" si="23"/>
        <v>589243.96000000008</v>
      </c>
      <c r="J328" s="6">
        <f>SUM(J300:J327)</f>
        <v>754609.20360143331</v>
      </c>
      <c r="K328" s="6">
        <f t="shared" si="23"/>
        <v>913609.2</v>
      </c>
      <c r="L328" s="6">
        <f t="shared" si="23"/>
        <v>963798.5199999999</v>
      </c>
      <c r="M328" s="6">
        <f>SUM(M300:M327)</f>
        <v>767550.88</v>
      </c>
      <c r="N328" s="6">
        <f t="shared" si="23"/>
        <v>992550.88</v>
      </c>
      <c r="O328" s="6">
        <f t="shared" si="23"/>
        <v>953134.85</v>
      </c>
      <c r="P328" s="6">
        <v>877293.68064838217</v>
      </c>
      <c r="Q328" s="6">
        <v>877293.68</v>
      </c>
      <c r="R328" s="6">
        <v>390228.49000000005</v>
      </c>
      <c r="T328" s="6">
        <v>1035226.64414685</v>
      </c>
    </row>
    <row r="329" spans="1:20" x14ac:dyDescent="0.3">
      <c r="A329" s="4" t="s">
        <v>474</v>
      </c>
      <c r="B329" s="10" t="s">
        <v>475</v>
      </c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T329" s="11"/>
    </row>
    <row r="330" spans="1:20" x14ac:dyDescent="0.3">
      <c r="A330" s="4" t="s">
        <v>476</v>
      </c>
      <c r="B330" s="4" t="s">
        <v>477</v>
      </c>
      <c r="C330" s="5">
        <v>54700</v>
      </c>
      <c r="D330" s="5">
        <v>55220.94</v>
      </c>
      <c r="E330" s="5">
        <v>59324.14</v>
      </c>
      <c r="F330" s="5">
        <v>54732.1</v>
      </c>
      <c r="G330" s="49">
        <v>54200</v>
      </c>
      <c r="H330" s="5">
        <v>54200</v>
      </c>
      <c r="I330" s="5">
        <v>53266.49</v>
      </c>
      <c r="J330" s="49">
        <v>54000</v>
      </c>
      <c r="K330" s="5">
        <v>54000</v>
      </c>
      <c r="L330" s="5">
        <v>52713</v>
      </c>
      <c r="M330" s="49">
        <v>52800</v>
      </c>
      <c r="N330" s="5">
        <v>52976.44</v>
      </c>
      <c r="O330" s="5">
        <v>57727.05</v>
      </c>
      <c r="P330" s="5">
        <v>57600</v>
      </c>
      <c r="Q330" s="38">
        <v>57600</v>
      </c>
      <c r="R330" s="38">
        <v>29098.51</v>
      </c>
      <c r="T330" s="11">
        <v>57600</v>
      </c>
    </row>
    <row r="331" spans="1:20" x14ac:dyDescent="0.3">
      <c r="A331" s="1" t="s">
        <v>10</v>
      </c>
      <c r="B331" s="1" t="s">
        <v>478</v>
      </c>
      <c r="C331" s="6">
        <f>SUM(C330)</f>
        <v>54700</v>
      </c>
      <c r="D331" s="6">
        <f t="shared" ref="D331:O331" si="24">SUM(D330)</f>
        <v>55220.94</v>
      </c>
      <c r="E331" s="6">
        <f t="shared" si="24"/>
        <v>59324.14</v>
      </c>
      <c r="F331" s="6">
        <f t="shared" si="24"/>
        <v>54732.1</v>
      </c>
      <c r="G331" s="6">
        <f>SUM(G330)</f>
        <v>54200</v>
      </c>
      <c r="H331" s="6">
        <f t="shared" si="24"/>
        <v>54200</v>
      </c>
      <c r="I331" s="6">
        <f t="shared" si="24"/>
        <v>53266.49</v>
      </c>
      <c r="J331" s="6">
        <f>SUM(J330)</f>
        <v>54000</v>
      </c>
      <c r="K331" s="6">
        <f t="shared" si="24"/>
        <v>54000</v>
      </c>
      <c r="L331" s="6">
        <f t="shared" si="24"/>
        <v>52713</v>
      </c>
      <c r="M331" s="6">
        <f>SUM(M330)</f>
        <v>52800</v>
      </c>
      <c r="N331" s="6">
        <f t="shared" si="24"/>
        <v>52976.44</v>
      </c>
      <c r="O331" s="6">
        <f t="shared" si="24"/>
        <v>57727.05</v>
      </c>
      <c r="P331" s="6">
        <v>57600</v>
      </c>
      <c r="Q331" s="6">
        <v>57600</v>
      </c>
      <c r="R331" s="6">
        <v>29098.51</v>
      </c>
      <c r="T331" s="6">
        <v>57600</v>
      </c>
    </row>
    <row r="332" spans="1:20" x14ac:dyDescent="0.3">
      <c r="A332" s="4" t="s">
        <v>479</v>
      </c>
      <c r="B332" s="10" t="s">
        <v>480</v>
      </c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T332" s="11"/>
    </row>
    <row r="333" spans="1:20" x14ac:dyDescent="0.3">
      <c r="A333" s="4" t="s">
        <v>481</v>
      </c>
      <c r="B333" s="4" t="s">
        <v>440</v>
      </c>
      <c r="C333" s="5">
        <v>10455.11</v>
      </c>
      <c r="D333" s="5">
        <v>10455.11</v>
      </c>
      <c r="E333" s="5">
        <v>14966.52</v>
      </c>
      <c r="F333" s="5">
        <v>7078.76</v>
      </c>
      <c r="G333" s="49">
        <v>6679.49</v>
      </c>
      <c r="H333" s="5">
        <v>6505.11</v>
      </c>
      <c r="I333" s="5">
        <v>4469.05</v>
      </c>
      <c r="J333" s="49">
        <v>6401.14</v>
      </c>
      <c r="K333" s="5">
        <v>6654.53</v>
      </c>
      <c r="L333" s="5">
        <v>6654.53</v>
      </c>
      <c r="M333" s="49">
        <v>6469.2</v>
      </c>
      <c r="N333" s="5">
        <v>6469.2</v>
      </c>
      <c r="O333" s="5">
        <v>6043.66</v>
      </c>
      <c r="P333" s="11">
        <v>6886.5789906000009</v>
      </c>
      <c r="Q333" s="38">
        <v>6886.58</v>
      </c>
      <c r="R333" s="38">
        <v>3929.78</v>
      </c>
      <c r="T333" s="11">
        <v>7661.0070000000005</v>
      </c>
    </row>
    <row r="334" spans="1:20" x14ac:dyDescent="0.3">
      <c r="A334" s="4" t="s">
        <v>482</v>
      </c>
      <c r="B334" s="4" t="s">
        <v>483</v>
      </c>
      <c r="C334" s="5">
        <v>186.54</v>
      </c>
      <c r="D334" s="5">
        <v>186.54</v>
      </c>
      <c r="E334" s="5">
        <v>0</v>
      </c>
      <c r="F334" s="5">
        <v>278.18</v>
      </c>
      <c r="G334" s="49">
        <v>0</v>
      </c>
      <c r="H334" s="5">
        <v>333.12</v>
      </c>
      <c r="I334" s="5">
        <v>333.12</v>
      </c>
      <c r="J334" s="49">
        <v>0</v>
      </c>
      <c r="K334" s="5">
        <v>340.82</v>
      </c>
      <c r="L334" s="5">
        <v>340.82</v>
      </c>
      <c r="M334" s="49">
        <v>400</v>
      </c>
      <c r="N334" s="5">
        <v>400</v>
      </c>
      <c r="O334" s="5">
        <v>325.87</v>
      </c>
      <c r="P334" s="5">
        <v>400</v>
      </c>
      <c r="Q334" s="38">
        <v>400</v>
      </c>
      <c r="R334" s="38">
        <v>279.54000000000002</v>
      </c>
      <c r="T334" s="11">
        <v>400</v>
      </c>
    </row>
    <row r="335" spans="1:20" x14ac:dyDescent="0.3">
      <c r="A335" s="4" t="s">
        <v>484</v>
      </c>
      <c r="B335" s="4" t="s">
        <v>278</v>
      </c>
      <c r="C335" s="5">
        <v>3331.34</v>
      </c>
      <c r="D335" s="5">
        <v>3331.34</v>
      </c>
      <c r="E335" s="5">
        <v>0</v>
      </c>
      <c r="F335" s="5">
        <v>0</v>
      </c>
      <c r="G335" s="49">
        <v>0</v>
      </c>
      <c r="H335" s="5">
        <v>0</v>
      </c>
      <c r="I335" s="5">
        <v>0</v>
      </c>
      <c r="J335" s="49">
        <v>0</v>
      </c>
      <c r="K335" s="5">
        <v>0</v>
      </c>
      <c r="L335" s="5">
        <v>0</v>
      </c>
      <c r="M335" s="49">
        <v>0</v>
      </c>
      <c r="N335" s="5">
        <v>0</v>
      </c>
      <c r="O335" s="5">
        <v>0</v>
      </c>
      <c r="P335" s="5">
        <v>0</v>
      </c>
      <c r="Q335" s="38">
        <v>0</v>
      </c>
      <c r="R335" s="38">
        <v>0</v>
      </c>
      <c r="T335" s="11">
        <v>0</v>
      </c>
    </row>
    <row r="336" spans="1:20" x14ac:dyDescent="0.3">
      <c r="A336" s="4" t="s">
        <v>485</v>
      </c>
      <c r="B336" s="4" t="s">
        <v>486</v>
      </c>
      <c r="C336" s="5">
        <v>0</v>
      </c>
      <c r="D336" s="5">
        <v>0</v>
      </c>
      <c r="E336" s="5">
        <v>1144.94</v>
      </c>
      <c r="F336" s="5">
        <v>0</v>
      </c>
      <c r="G336" s="49">
        <v>510.98</v>
      </c>
      <c r="H336" s="5">
        <v>388.09</v>
      </c>
      <c r="I336" s="5">
        <v>0</v>
      </c>
      <c r="J336" s="49">
        <v>0</v>
      </c>
      <c r="K336" s="5">
        <v>0</v>
      </c>
      <c r="L336" s="5">
        <v>0</v>
      </c>
      <c r="M336" s="49">
        <v>0</v>
      </c>
      <c r="N336" s="5">
        <v>0</v>
      </c>
      <c r="O336" s="5">
        <v>0</v>
      </c>
      <c r="P336" s="5">
        <v>0</v>
      </c>
      <c r="Q336" s="38">
        <v>0</v>
      </c>
      <c r="R336" s="38">
        <v>0</v>
      </c>
      <c r="T336" s="11">
        <v>0</v>
      </c>
    </row>
    <row r="337" spans="1:20" x14ac:dyDescent="0.3">
      <c r="A337" s="4" t="s">
        <v>487</v>
      </c>
      <c r="B337" s="4" t="s">
        <v>19</v>
      </c>
      <c r="C337" s="5">
        <v>1069.73</v>
      </c>
      <c r="D337" s="5">
        <v>1069.73</v>
      </c>
      <c r="E337" s="5">
        <v>335.25</v>
      </c>
      <c r="F337" s="5">
        <v>555.30999999999995</v>
      </c>
      <c r="G337" s="49">
        <v>125.57</v>
      </c>
      <c r="H337" s="5">
        <v>370.42</v>
      </c>
      <c r="I337" s="5">
        <v>370.42</v>
      </c>
      <c r="J337" s="49">
        <v>489.68</v>
      </c>
      <c r="K337" s="5">
        <v>535.15</v>
      </c>
      <c r="L337" s="5">
        <v>535.15</v>
      </c>
      <c r="M337" s="49">
        <v>525.49</v>
      </c>
      <c r="N337" s="5">
        <v>525.49</v>
      </c>
      <c r="O337" s="5">
        <v>525.79999999999995</v>
      </c>
      <c r="P337" s="11">
        <v>557.42329278090006</v>
      </c>
      <c r="Q337" s="38">
        <v>557.41</v>
      </c>
      <c r="R337" s="38">
        <v>322.13</v>
      </c>
      <c r="T337" s="11">
        <v>616.66703550000011</v>
      </c>
    </row>
    <row r="338" spans="1:20" x14ac:dyDescent="0.3">
      <c r="A338" s="4" t="s">
        <v>488</v>
      </c>
      <c r="B338" s="4" t="s">
        <v>21</v>
      </c>
      <c r="C338" s="5">
        <v>261.99</v>
      </c>
      <c r="D338" s="5">
        <v>261.99</v>
      </c>
      <c r="E338" s="5">
        <v>0</v>
      </c>
      <c r="F338" s="5">
        <v>160.55000000000001</v>
      </c>
      <c r="G338" s="49">
        <v>0</v>
      </c>
      <c r="H338" s="5">
        <v>107.58</v>
      </c>
      <c r="I338" s="5">
        <v>107.58</v>
      </c>
      <c r="J338" s="49">
        <v>120.34</v>
      </c>
      <c r="K338" s="5">
        <v>122.07</v>
      </c>
      <c r="L338" s="5">
        <v>122.07</v>
      </c>
      <c r="M338" s="49">
        <v>44.64</v>
      </c>
      <c r="N338" s="5">
        <v>44.64</v>
      </c>
      <c r="O338" s="5">
        <v>59.19</v>
      </c>
      <c r="P338" s="11">
        <v>68.865789906000018</v>
      </c>
      <c r="Q338" s="38">
        <v>68.87</v>
      </c>
      <c r="R338" s="38">
        <v>38.04</v>
      </c>
      <c r="T338" s="11">
        <v>380.4167276</v>
      </c>
    </row>
    <row r="339" spans="1:20" x14ac:dyDescent="0.3">
      <c r="A339" s="4" t="s">
        <v>489</v>
      </c>
      <c r="B339" s="4" t="s">
        <v>23</v>
      </c>
      <c r="C339" s="5">
        <v>427.28</v>
      </c>
      <c r="D339" s="5">
        <v>427.28</v>
      </c>
      <c r="E339" s="5">
        <v>196.06</v>
      </c>
      <c r="F339" s="5">
        <v>0</v>
      </c>
      <c r="G339" s="49">
        <v>89.51</v>
      </c>
      <c r="H339" s="5">
        <v>89.51</v>
      </c>
      <c r="I339" s="5">
        <v>0</v>
      </c>
      <c r="J339" s="49">
        <v>0</v>
      </c>
      <c r="K339" s="5">
        <v>0</v>
      </c>
      <c r="L339" s="5">
        <v>0</v>
      </c>
      <c r="M339" s="49">
        <v>0</v>
      </c>
      <c r="N339" s="5">
        <v>0</v>
      </c>
      <c r="O339" s="5">
        <v>0</v>
      </c>
      <c r="P339" s="11">
        <v>0</v>
      </c>
      <c r="Q339" s="38">
        <v>0</v>
      </c>
      <c r="R339" s="38">
        <v>0</v>
      </c>
      <c r="T339" s="11">
        <v>0</v>
      </c>
    </row>
    <row r="340" spans="1:20" x14ac:dyDescent="0.3">
      <c r="A340" s="4" t="s">
        <v>490</v>
      </c>
      <c r="B340" s="4" t="s">
        <v>25</v>
      </c>
      <c r="C340" s="5">
        <v>176.02</v>
      </c>
      <c r="D340" s="5">
        <v>176.02</v>
      </c>
      <c r="E340" s="5">
        <v>48.8</v>
      </c>
      <c r="F340" s="5">
        <v>93.86</v>
      </c>
      <c r="G340" s="49">
        <v>0</v>
      </c>
      <c r="H340" s="5">
        <v>71.27</v>
      </c>
      <c r="I340" s="5">
        <v>71.27</v>
      </c>
      <c r="J340" s="49">
        <v>85.78</v>
      </c>
      <c r="K340" s="5">
        <v>87.83</v>
      </c>
      <c r="L340" s="5">
        <v>87.83</v>
      </c>
      <c r="M340" s="49">
        <v>86.69</v>
      </c>
      <c r="N340" s="5">
        <v>86.69</v>
      </c>
      <c r="O340" s="5">
        <v>86.76</v>
      </c>
      <c r="P340" s="11">
        <v>92.280158474040022</v>
      </c>
      <c r="Q340" s="38">
        <v>92.28</v>
      </c>
      <c r="R340" s="38">
        <v>75.400000000000006</v>
      </c>
      <c r="T340" s="11">
        <v>102.65749380000001</v>
      </c>
    </row>
    <row r="341" spans="1:20" x14ac:dyDescent="0.3">
      <c r="A341" s="4" t="s">
        <v>491</v>
      </c>
      <c r="B341" s="4" t="s">
        <v>27</v>
      </c>
      <c r="C341" s="5">
        <v>58.79</v>
      </c>
      <c r="D341" s="5">
        <v>58.79</v>
      </c>
      <c r="E341" s="5">
        <v>0</v>
      </c>
      <c r="F341" s="5">
        <v>0</v>
      </c>
      <c r="G341" s="49">
        <v>0</v>
      </c>
      <c r="H341" s="5">
        <v>0</v>
      </c>
      <c r="I341" s="5">
        <v>0</v>
      </c>
      <c r="J341" s="49">
        <v>0</v>
      </c>
      <c r="K341" s="5">
        <v>0</v>
      </c>
      <c r="L341" s="5">
        <v>0</v>
      </c>
      <c r="M341" s="49">
        <v>0</v>
      </c>
      <c r="N341" s="5">
        <v>0</v>
      </c>
      <c r="O341" s="5">
        <v>0</v>
      </c>
      <c r="P341" s="11">
        <v>0</v>
      </c>
      <c r="Q341" s="38">
        <v>0</v>
      </c>
      <c r="R341" s="38">
        <v>0</v>
      </c>
      <c r="T341" s="11">
        <v>0</v>
      </c>
    </row>
    <row r="342" spans="1:20" x14ac:dyDescent="0.3">
      <c r="A342" s="4" t="s">
        <v>492</v>
      </c>
      <c r="B342" s="4" t="s">
        <v>31</v>
      </c>
      <c r="C342" s="5">
        <v>0</v>
      </c>
      <c r="D342" s="5">
        <v>0</v>
      </c>
      <c r="E342" s="5">
        <v>0</v>
      </c>
      <c r="F342" s="5">
        <v>0</v>
      </c>
      <c r="G342" s="49">
        <v>0</v>
      </c>
      <c r="H342" s="5">
        <v>0</v>
      </c>
      <c r="I342" s="5">
        <v>0</v>
      </c>
      <c r="J342" s="49">
        <v>358.84</v>
      </c>
      <c r="K342" s="5">
        <v>4.1500000000000004</v>
      </c>
      <c r="L342" s="5">
        <v>4.1500000000000004</v>
      </c>
      <c r="M342" s="49">
        <v>17.34</v>
      </c>
      <c r="N342" s="5">
        <v>17.34</v>
      </c>
      <c r="O342" s="5">
        <v>17.399999999999999</v>
      </c>
      <c r="P342" s="11">
        <v>18.976462500000004</v>
      </c>
      <c r="Q342" s="38">
        <v>18.98</v>
      </c>
      <c r="R342" s="38">
        <v>15.5</v>
      </c>
      <c r="T342" s="11">
        <v>16.192384000000001</v>
      </c>
    </row>
    <row r="343" spans="1:20" x14ac:dyDescent="0.3">
      <c r="A343" s="4" t="s">
        <v>493</v>
      </c>
      <c r="B343" s="4" t="s">
        <v>494</v>
      </c>
      <c r="C343" s="5">
        <v>0</v>
      </c>
      <c r="D343" s="5">
        <v>0</v>
      </c>
      <c r="E343" s="5">
        <v>0</v>
      </c>
      <c r="F343" s="5">
        <v>0</v>
      </c>
      <c r="G343" s="49">
        <v>0</v>
      </c>
      <c r="H343" s="5">
        <v>0</v>
      </c>
      <c r="I343" s="5">
        <v>0</v>
      </c>
      <c r="J343" s="49">
        <v>0</v>
      </c>
      <c r="K343" s="5">
        <v>28500</v>
      </c>
      <c r="L343" s="5">
        <v>22500</v>
      </c>
      <c r="M343" s="49">
        <v>0</v>
      </c>
      <c r="N343" s="5">
        <v>18800</v>
      </c>
      <c r="O343" s="5">
        <v>18800</v>
      </c>
      <c r="P343" s="5">
        <v>6000</v>
      </c>
      <c r="Q343" s="38">
        <v>6000</v>
      </c>
      <c r="R343" s="38">
        <v>0</v>
      </c>
      <c r="T343" s="11">
        <v>10800</v>
      </c>
    </row>
    <row r="344" spans="1:20" x14ac:dyDescent="0.3">
      <c r="A344" s="4" t="s">
        <v>495</v>
      </c>
      <c r="B344" s="4" t="s">
        <v>293</v>
      </c>
      <c r="C344" s="5">
        <v>6938.68</v>
      </c>
      <c r="D344" s="5">
        <v>6773.32</v>
      </c>
      <c r="E344" s="5">
        <v>4575.1000000000004</v>
      </c>
      <c r="F344" s="5">
        <v>2454.37</v>
      </c>
      <c r="G344" s="49">
        <v>0</v>
      </c>
      <c r="H344" s="5">
        <v>0</v>
      </c>
      <c r="I344" s="5">
        <v>0</v>
      </c>
      <c r="J344" s="49">
        <v>2500</v>
      </c>
      <c r="K344" s="5">
        <v>2220.65</v>
      </c>
      <c r="L344" s="5">
        <v>1410.38</v>
      </c>
      <c r="M344" s="49">
        <v>2500</v>
      </c>
      <c r="N344" s="5">
        <v>1398.29</v>
      </c>
      <c r="O344" s="5">
        <v>350</v>
      </c>
      <c r="P344" s="5">
        <v>1500</v>
      </c>
      <c r="Q344" s="38">
        <v>1500</v>
      </c>
      <c r="R344" s="38">
        <v>0</v>
      </c>
      <c r="T344" s="11">
        <v>1425</v>
      </c>
    </row>
    <row r="345" spans="1:20" x14ac:dyDescent="0.3">
      <c r="A345" s="4" t="s">
        <v>496</v>
      </c>
      <c r="B345" s="4" t="s">
        <v>296</v>
      </c>
      <c r="C345" s="5">
        <v>2460</v>
      </c>
      <c r="D345" s="5">
        <v>2235</v>
      </c>
      <c r="E345" s="5">
        <v>4858.8900000000003</v>
      </c>
      <c r="F345" s="5">
        <v>225</v>
      </c>
      <c r="G345" s="49">
        <v>1560</v>
      </c>
      <c r="H345" s="5">
        <v>1147.1300000000001</v>
      </c>
      <c r="I345" s="5">
        <v>1075</v>
      </c>
      <c r="J345" s="49">
        <v>1560</v>
      </c>
      <c r="K345" s="5">
        <v>8539.35</v>
      </c>
      <c r="L345" s="5">
        <v>8539.35</v>
      </c>
      <c r="M345" s="49">
        <v>8400</v>
      </c>
      <c r="N345" s="5">
        <v>8400</v>
      </c>
      <c r="O345" s="5">
        <v>8370.09</v>
      </c>
      <c r="P345" s="5">
        <v>8500</v>
      </c>
      <c r="Q345" s="38">
        <v>8500</v>
      </c>
      <c r="R345" s="38">
        <v>5630.93</v>
      </c>
      <c r="T345" s="11">
        <v>8500</v>
      </c>
    </row>
    <row r="346" spans="1:20" x14ac:dyDescent="0.3">
      <c r="A346" s="4" t="s">
        <v>497</v>
      </c>
      <c r="B346" s="4" t="s">
        <v>41</v>
      </c>
      <c r="C346" s="5">
        <v>0</v>
      </c>
      <c r="D346" s="5">
        <v>0</v>
      </c>
      <c r="E346" s="5">
        <v>0</v>
      </c>
      <c r="F346" s="5">
        <v>0</v>
      </c>
      <c r="G346" s="49">
        <v>0</v>
      </c>
      <c r="H346" s="5">
        <v>0</v>
      </c>
      <c r="I346" s="5">
        <v>1120.49</v>
      </c>
      <c r="J346" s="49">
        <v>0</v>
      </c>
      <c r="K346" s="5">
        <v>583.34</v>
      </c>
      <c r="L346" s="5">
        <v>583.34</v>
      </c>
      <c r="M346" s="49">
        <v>1200</v>
      </c>
      <c r="N346" s="5">
        <v>1200</v>
      </c>
      <c r="O346" s="5">
        <v>1090.6099999999999</v>
      </c>
      <c r="P346" s="5">
        <v>1200</v>
      </c>
      <c r="Q346" s="38">
        <v>1200</v>
      </c>
      <c r="R346" s="38">
        <v>0</v>
      </c>
      <c r="T346" s="11">
        <v>1140</v>
      </c>
    </row>
    <row r="347" spans="1:20" x14ac:dyDescent="0.3">
      <c r="A347" s="4" t="s">
        <v>498</v>
      </c>
      <c r="B347" s="4" t="s">
        <v>499</v>
      </c>
      <c r="C347" s="5">
        <v>4376.8100000000004</v>
      </c>
      <c r="D347" s="5">
        <v>4376.8100000000004</v>
      </c>
      <c r="E347" s="5">
        <v>4442.2</v>
      </c>
      <c r="F347" s="5">
        <v>5668.41</v>
      </c>
      <c r="G347" s="49">
        <v>9000</v>
      </c>
      <c r="H347" s="5">
        <v>10879.18</v>
      </c>
      <c r="I347" s="5">
        <v>11185.28</v>
      </c>
      <c r="J347" s="49">
        <v>10572.87</v>
      </c>
      <c r="K347" s="5">
        <v>17572.87</v>
      </c>
      <c r="L347" s="5">
        <v>17122.009999999998</v>
      </c>
      <c r="M347" s="49">
        <v>20000</v>
      </c>
      <c r="N347" s="5">
        <v>20000</v>
      </c>
      <c r="O347" s="5">
        <v>20585.240000000002</v>
      </c>
      <c r="P347" s="5">
        <v>20000</v>
      </c>
      <c r="Q347" s="38">
        <v>20000</v>
      </c>
      <c r="R347" s="38">
        <v>14817.06</v>
      </c>
      <c r="T347" s="11">
        <v>20000</v>
      </c>
    </row>
    <row r="348" spans="1:20" x14ac:dyDescent="0.3">
      <c r="A348" s="4" t="s">
        <v>500</v>
      </c>
      <c r="B348" s="4" t="s">
        <v>326</v>
      </c>
      <c r="C348" s="5">
        <v>12723.19</v>
      </c>
      <c r="D348" s="5">
        <v>12063.61</v>
      </c>
      <c r="E348" s="5">
        <v>9772.11</v>
      </c>
      <c r="F348" s="5">
        <v>6855.63</v>
      </c>
      <c r="G348" s="49">
        <v>3500</v>
      </c>
      <c r="H348" s="5">
        <v>3500</v>
      </c>
      <c r="I348" s="5">
        <v>1593.79</v>
      </c>
      <c r="J348" s="49">
        <v>1073</v>
      </c>
      <c r="K348" s="5">
        <v>475.89</v>
      </c>
      <c r="L348" s="5">
        <v>463.95</v>
      </c>
      <c r="M348" s="49">
        <v>1500</v>
      </c>
      <c r="N348" s="5">
        <v>2601.71</v>
      </c>
      <c r="O348" s="5">
        <v>3145.94</v>
      </c>
      <c r="P348" s="5">
        <v>2500</v>
      </c>
      <c r="Q348" s="38">
        <v>2500</v>
      </c>
      <c r="R348" s="38">
        <v>2025.12</v>
      </c>
      <c r="T348" s="11">
        <v>2375</v>
      </c>
    </row>
    <row r="349" spans="1:20" x14ac:dyDescent="0.3">
      <c r="A349" s="4" t="s">
        <v>501</v>
      </c>
      <c r="B349" s="4" t="s">
        <v>471</v>
      </c>
      <c r="C349" s="5">
        <v>0</v>
      </c>
      <c r="D349" s="5">
        <v>0</v>
      </c>
      <c r="E349" s="5">
        <v>60867.199999999997</v>
      </c>
      <c r="F349" s="5">
        <v>0</v>
      </c>
      <c r="G349" s="49">
        <v>0</v>
      </c>
      <c r="H349" s="5">
        <v>130000</v>
      </c>
      <c r="I349" s="5">
        <v>117157.28</v>
      </c>
      <c r="J349" s="49">
        <v>0</v>
      </c>
      <c r="K349" s="5">
        <v>10500</v>
      </c>
      <c r="L349" s="5">
        <v>6398.54</v>
      </c>
      <c r="M349" s="49">
        <v>10800</v>
      </c>
      <c r="N349" s="5">
        <v>10800</v>
      </c>
      <c r="O349" s="5">
        <v>10800</v>
      </c>
      <c r="P349" s="5">
        <v>10800</v>
      </c>
      <c r="Q349" s="38">
        <v>10800</v>
      </c>
      <c r="R349" s="38">
        <v>10800</v>
      </c>
      <c r="T349" s="11">
        <v>11000</v>
      </c>
    </row>
    <row r="350" spans="1:20" x14ac:dyDescent="0.3">
      <c r="A350" s="1" t="s">
        <v>10</v>
      </c>
      <c r="B350" s="1" t="s">
        <v>502</v>
      </c>
      <c r="C350" s="6">
        <f>SUM(C333:C349)</f>
        <v>42465.48</v>
      </c>
      <c r="D350" s="6">
        <f t="shared" ref="D350:O350" si="25">SUM(D333:D349)</f>
        <v>41415.540000000008</v>
      </c>
      <c r="E350" s="6">
        <f t="shared" si="25"/>
        <v>101207.06999999999</v>
      </c>
      <c r="F350" s="6">
        <f t="shared" si="25"/>
        <v>23370.07</v>
      </c>
      <c r="G350" s="6">
        <f>SUM(G333:G349)</f>
        <v>21465.55</v>
      </c>
      <c r="H350" s="6">
        <f t="shared" si="25"/>
        <v>153391.41</v>
      </c>
      <c r="I350" s="6">
        <f t="shared" si="25"/>
        <v>137483.28</v>
      </c>
      <c r="J350" s="6">
        <f>SUM(J333:J349)</f>
        <v>23161.65</v>
      </c>
      <c r="K350" s="6">
        <f t="shared" si="25"/>
        <v>76136.649999999994</v>
      </c>
      <c r="L350" s="6">
        <f t="shared" si="25"/>
        <v>64762.119999999988</v>
      </c>
      <c r="M350" s="6">
        <f>SUM(M333:M349)</f>
        <v>51943.360000000001</v>
      </c>
      <c r="N350" s="6">
        <f t="shared" si="25"/>
        <v>70743.360000000001</v>
      </c>
      <c r="O350" s="6">
        <f t="shared" si="25"/>
        <v>70200.560000000012</v>
      </c>
      <c r="P350" s="6">
        <v>58524.124694260943</v>
      </c>
      <c r="Q350" s="6">
        <v>58524.119999999995</v>
      </c>
      <c r="R350" s="6">
        <v>37933.5</v>
      </c>
      <c r="T350" s="6">
        <v>64416.9406409</v>
      </c>
    </row>
    <row r="351" spans="1:20" x14ac:dyDescent="0.3">
      <c r="A351" s="4" t="s">
        <v>503</v>
      </c>
      <c r="B351" s="10" t="s">
        <v>504</v>
      </c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T351" s="11"/>
    </row>
    <row r="352" spans="1:20" x14ac:dyDescent="0.3">
      <c r="A352" s="4" t="s">
        <v>505</v>
      </c>
      <c r="B352" s="4" t="s">
        <v>440</v>
      </c>
      <c r="C352" s="5">
        <v>101839.29</v>
      </c>
      <c r="D352" s="5">
        <v>95943.52</v>
      </c>
      <c r="E352" s="5">
        <v>83097.960000000006</v>
      </c>
      <c r="F352" s="5">
        <v>72183.41</v>
      </c>
      <c r="G352" s="49">
        <v>79585.656800000012</v>
      </c>
      <c r="H352" s="5">
        <v>78175.600000000006</v>
      </c>
      <c r="I352" s="5">
        <v>77141.08</v>
      </c>
      <c r="J352" s="49">
        <v>79029.995200000005</v>
      </c>
      <c r="K352" s="5">
        <v>79030</v>
      </c>
      <c r="L352" s="5">
        <v>78187.89</v>
      </c>
      <c r="M352" s="49">
        <v>81612.710000000006</v>
      </c>
      <c r="N352" s="5">
        <v>81612.710000000006</v>
      </c>
      <c r="O352" s="5">
        <v>81308.479999999996</v>
      </c>
      <c r="P352" s="11">
        <v>88183.548030000005</v>
      </c>
      <c r="Q352" s="38">
        <v>88183.55</v>
      </c>
      <c r="R352" s="38">
        <v>46785.93</v>
      </c>
      <c r="T352" s="11">
        <v>103194.2702</v>
      </c>
    </row>
    <row r="353" spans="1:20" x14ac:dyDescent="0.3">
      <c r="A353" s="4" t="s">
        <v>506</v>
      </c>
      <c r="B353" s="4" t="s">
        <v>72</v>
      </c>
      <c r="C353" s="5">
        <v>859.99</v>
      </c>
      <c r="D353" s="5">
        <v>859.99</v>
      </c>
      <c r="E353" s="5">
        <v>0</v>
      </c>
      <c r="F353" s="5">
        <v>1187.29</v>
      </c>
      <c r="G353" s="49">
        <v>0</v>
      </c>
      <c r="H353" s="5">
        <v>1004.78</v>
      </c>
      <c r="I353" s="5">
        <v>1004.78</v>
      </c>
      <c r="J353" s="49">
        <v>0</v>
      </c>
      <c r="K353" s="5">
        <v>2685</v>
      </c>
      <c r="L353" s="5">
        <v>2970.8</v>
      </c>
      <c r="M353" s="49">
        <v>2500</v>
      </c>
      <c r="N353" s="5">
        <v>2500</v>
      </c>
      <c r="O353" s="5">
        <v>2807.96</v>
      </c>
      <c r="P353" s="5">
        <v>2500</v>
      </c>
      <c r="Q353" s="38">
        <v>2500</v>
      </c>
      <c r="R353" s="38">
        <v>1382.2</v>
      </c>
      <c r="T353" s="11">
        <v>1750</v>
      </c>
    </row>
    <row r="354" spans="1:20" x14ac:dyDescent="0.3">
      <c r="A354" s="4" t="s">
        <v>507</v>
      </c>
      <c r="B354" s="4" t="s">
        <v>278</v>
      </c>
      <c r="C354" s="5">
        <v>1104.4000000000001</v>
      </c>
      <c r="D354" s="5">
        <v>1104.4000000000001</v>
      </c>
      <c r="E354" s="5">
        <v>0</v>
      </c>
      <c r="F354" s="5">
        <v>0</v>
      </c>
      <c r="G354" s="49">
        <v>0</v>
      </c>
      <c r="H354" s="5">
        <v>0</v>
      </c>
      <c r="I354" s="5">
        <v>0</v>
      </c>
      <c r="J354" s="49">
        <v>0</v>
      </c>
      <c r="K354" s="5">
        <v>0</v>
      </c>
      <c r="L354" s="5">
        <v>0</v>
      </c>
      <c r="M354" s="49">
        <v>0</v>
      </c>
      <c r="N354" s="5">
        <v>0</v>
      </c>
      <c r="O354" s="5">
        <v>0</v>
      </c>
      <c r="P354" s="5">
        <v>0</v>
      </c>
      <c r="Q354" s="38">
        <v>0</v>
      </c>
      <c r="R354" s="38">
        <v>0</v>
      </c>
      <c r="T354" s="11">
        <v>0</v>
      </c>
    </row>
    <row r="355" spans="1:20" x14ac:dyDescent="0.3">
      <c r="A355" s="4" t="s">
        <v>508</v>
      </c>
      <c r="B355" s="4" t="s">
        <v>19</v>
      </c>
      <c r="C355" s="5">
        <v>8891.8799999999992</v>
      </c>
      <c r="D355" s="5">
        <v>6853.92</v>
      </c>
      <c r="E355" s="5">
        <v>6356.99</v>
      </c>
      <c r="F355" s="5">
        <v>5159.95</v>
      </c>
      <c r="G355" s="49">
        <v>6088.3027452000006</v>
      </c>
      <c r="H355" s="5">
        <v>6088.3</v>
      </c>
      <c r="I355" s="5">
        <v>5341.34</v>
      </c>
      <c r="J355" s="49">
        <v>6045.7946327999998</v>
      </c>
      <c r="K355" s="5">
        <v>6045.79</v>
      </c>
      <c r="L355" s="5">
        <v>5323.42</v>
      </c>
      <c r="M355" s="49">
        <v>6434.62</v>
      </c>
      <c r="N355" s="5">
        <v>6434.62</v>
      </c>
      <c r="O355" s="5">
        <v>5664.72</v>
      </c>
      <c r="P355" s="11">
        <v>6937.2914242950001</v>
      </c>
      <c r="Q355" s="38">
        <v>6937.29</v>
      </c>
      <c r="R355" s="38">
        <v>3399.11</v>
      </c>
      <c r="T355" s="11">
        <v>8028.2416703000008</v>
      </c>
    </row>
    <row r="356" spans="1:20" x14ac:dyDescent="0.3">
      <c r="A356" s="4" t="s">
        <v>509</v>
      </c>
      <c r="B356" s="4" t="s">
        <v>21</v>
      </c>
      <c r="C356" s="5">
        <v>2582.2399999999998</v>
      </c>
      <c r="D356" s="5">
        <v>2262.0500000000002</v>
      </c>
      <c r="E356" s="5">
        <v>1861.39</v>
      </c>
      <c r="F356" s="5">
        <v>1784.79</v>
      </c>
      <c r="G356" s="49">
        <v>1496.2103478400002</v>
      </c>
      <c r="H356" s="5">
        <v>1448.57</v>
      </c>
      <c r="I356" s="5">
        <v>1403.58</v>
      </c>
      <c r="J356" s="49">
        <v>1485.7639097600002</v>
      </c>
      <c r="K356" s="5">
        <v>1485.76</v>
      </c>
      <c r="L356" s="5">
        <v>1473.67</v>
      </c>
      <c r="M356" s="49">
        <v>563.13</v>
      </c>
      <c r="N356" s="5">
        <v>563.13</v>
      </c>
      <c r="O356" s="5">
        <v>1275.7</v>
      </c>
      <c r="P356" s="11">
        <v>881.83548029999997</v>
      </c>
      <c r="Q356" s="38">
        <v>881.83</v>
      </c>
      <c r="R356" s="38">
        <v>834.96</v>
      </c>
      <c r="T356" s="11">
        <v>5806.7060773599997</v>
      </c>
    </row>
    <row r="357" spans="1:20" x14ac:dyDescent="0.3">
      <c r="A357" s="4" t="s">
        <v>510</v>
      </c>
      <c r="B357" s="4" t="s">
        <v>23</v>
      </c>
      <c r="C357" s="5">
        <v>36624</v>
      </c>
      <c r="D357" s="5">
        <v>30237.759999999998</v>
      </c>
      <c r="E357" s="5">
        <v>27468</v>
      </c>
      <c r="F357" s="5">
        <v>28041.85</v>
      </c>
      <c r="G357" s="49">
        <v>28836</v>
      </c>
      <c r="H357" s="5">
        <v>29892</v>
      </c>
      <c r="I357" s="5">
        <v>29892</v>
      </c>
      <c r="J357" s="49">
        <v>29628</v>
      </c>
      <c r="K357" s="5">
        <v>28819.03</v>
      </c>
      <c r="L357" s="5">
        <v>28603.5</v>
      </c>
      <c r="M357" s="49">
        <v>32148</v>
      </c>
      <c r="N357" s="5">
        <v>32148</v>
      </c>
      <c r="O357" s="5">
        <v>31540</v>
      </c>
      <c r="P357" s="11">
        <v>25704</v>
      </c>
      <c r="Q357" s="38">
        <v>23346</v>
      </c>
      <c r="R357" s="38">
        <v>12065</v>
      </c>
      <c r="T357" s="11">
        <v>26616</v>
      </c>
    </row>
    <row r="358" spans="1:20" x14ac:dyDescent="0.3">
      <c r="A358" s="4" t="s">
        <v>511</v>
      </c>
      <c r="B358" s="4" t="s">
        <v>25</v>
      </c>
      <c r="C358" s="5">
        <v>1510.15</v>
      </c>
      <c r="D358" s="5">
        <v>1260.8499999999999</v>
      </c>
      <c r="E358" s="5">
        <v>1088.58</v>
      </c>
      <c r="F358" s="5">
        <v>1001.58</v>
      </c>
      <c r="G358" s="49">
        <v>1066.4478011200001</v>
      </c>
      <c r="H358" s="5">
        <v>1066.45</v>
      </c>
      <c r="I358" s="5">
        <v>1018.5</v>
      </c>
      <c r="J358" s="49">
        <v>1059.0019356800001</v>
      </c>
      <c r="K358" s="5">
        <v>1059</v>
      </c>
      <c r="L358" s="5">
        <v>1014.22</v>
      </c>
      <c r="M358" s="49">
        <v>1093.6099999999999</v>
      </c>
      <c r="N358" s="5">
        <v>1093.6099999999999</v>
      </c>
      <c r="O358" s="5">
        <v>1093.71</v>
      </c>
      <c r="P358" s="11">
        <v>1181.659543602</v>
      </c>
      <c r="Q358" s="38">
        <v>1181.6600000000001</v>
      </c>
      <c r="R358" s="38">
        <v>927.64</v>
      </c>
      <c r="T358" s="11">
        <v>1382.8032206800001</v>
      </c>
    </row>
    <row r="359" spans="1:20" x14ac:dyDescent="0.3">
      <c r="A359" s="4" t="s">
        <v>512</v>
      </c>
      <c r="B359" s="4" t="s">
        <v>27</v>
      </c>
      <c r="C359" s="5">
        <v>452</v>
      </c>
      <c r="D359" s="5">
        <v>232</v>
      </c>
      <c r="E359" s="5">
        <v>146.4</v>
      </c>
      <c r="F359" s="5">
        <v>117.97</v>
      </c>
      <c r="G359" s="49">
        <v>26.400000000000002</v>
      </c>
      <c r="H359" s="5">
        <v>472.69</v>
      </c>
      <c r="I359" s="5">
        <v>472.69</v>
      </c>
      <c r="J359" s="49">
        <v>379.20000000000005</v>
      </c>
      <c r="K359" s="5">
        <v>719.87</v>
      </c>
      <c r="L359" s="5">
        <v>719.87</v>
      </c>
      <c r="M359" s="49">
        <v>343.2</v>
      </c>
      <c r="N359" s="5">
        <v>343.2</v>
      </c>
      <c r="O359" s="5">
        <v>371.24</v>
      </c>
      <c r="P359" s="11">
        <v>319.20000000000005</v>
      </c>
      <c r="Q359" s="38">
        <v>319.2</v>
      </c>
      <c r="R359" s="38">
        <v>59.55</v>
      </c>
      <c r="T359" s="11">
        <v>278.39999999999998</v>
      </c>
    </row>
    <row r="360" spans="1:20" x14ac:dyDescent="0.3">
      <c r="A360" s="4" t="s">
        <v>513</v>
      </c>
      <c r="B360" s="4" t="s">
        <v>29</v>
      </c>
      <c r="C360" s="5">
        <v>7530.65</v>
      </c>
      <c r="D360" s="5">
        <v>7530.65</v>
      </c>
      <c r="E360" s="5">
        <v>6194.4</v>
      </c>
      <c r="F360" s="5">
        <v>6006</v>
      </c>
      <c r="G360" s="49">
        <v>3676.25</v>
      </c>
      <c r="H360" s="5">
        <v>3952.89</v>
      </c>
      <c r="I360" s="5">
        <v>3952.89</v>
      </c>
      <c r="J360" s="49">
        <v>3952.89</v>
      </c>
      <c r="K360" s="5">
        <v>4421.1899999999996</v>
      </c>
      <c r="L360" s="5">
        <v>4421.1899999999996</v>
      </c>
      <c r="M360" s="49">
        <v>7620</v>
      </c>
      <c r="N360" s="5">
        <v>12046.5</v>
      </c>
      <c r="O360" s="5">
        <v>12046.5</v>
      </c>
      <c r="P360" s="11">
        <v>8563.6299999999992</v>
      </c>
      <c r="Q360" s="38">
        <v>8563.6299999999992</v>
      </c>
      <c r="R360" s="38">
        <v>6163.24</v>
      </c>
      <c r="T360" s="11">
        <v>8200</v>
      </c>
    </row>
    <row r="361" spans="1:20" x14ac:dyDescent="0.3">
      <c r="A361" s="4" t="s">
        <v>514</v>
      </c>
      <c r="B361" s="4" t="s">
        <v>31</v>
      </c>
      <c r="C361" s="5">
        <v>119.42</v>
      </c>
      <c r="D361" s="5">
        <v>119.42</v>
      </c>
      <c r="E361" s="5">
        <v>400.81</v>
      </c>
      <c r="F361" s="5">
        <v>271.36</v>
      </c>
      <c r="G361" s="49">
        <v>379.14230016000005</v>
      </c>
      <c r="H361" s="5">
        <v>426.78</v>
      </c>
      <c r="I361" s="5">
        <v>426.78</v>
      </c>
      <c r="J361" s="49">
        <v>602.81951807999997</v>
      </c>
      <c r="K361" s="5">
        <v>602.82000000000005</v>
      </c>
      <c r="L361" s="5">
        <v>548.75</v>
      </c>
      <c r="M361" s="49">
        <v>693.71</v>
      </c>
      <c r="N361" s="5">
        <v>693.71</v>
      </c>
      <c r="O361" s="5">
        <v>656.16</v>
      </c>
      <c r="P361" s="11">
        <v>749.56015825500003</v>
      </c>
      <c r="Q361" s="38">
        <v>749.56</v>
      </c>
      <c r="R361" s="38">
        <v>568.24</v>
      </c>
      <c r="T361" s="11">
        <v>723.13853168000014</v>
      </c>
    </row>
    <row r="362" spans="1:20" x14ac:dyDescent="0.3">
      <c r="A362" s="4" t="s">
        <v>515</v>
      </c>
      <c r="B362" s="4" t="s">
        <v>494</v>
      </c>
      <c r="C362" s="5">
        <v>3450</v>
      </c>
      <c r="D362" s="5">
        <v>3024.11</v>
      </c>
      <c r="E362" s="5">
        <v>3000</v>
      </c>
      <c r="F362" s="5">
        <v>51</v>
      </c>
      <c r="G362" s="49">
        <v>3000</v>
      </c>
      <c r="H362" s="5">
        <v>1500</v>
      </c>
      <c r="I362" s="5">
        <v>327.25</v>
      </c>
      <c r="J362" s="49">
        <v>1000</v>
      </c>
      <c r="K362" s="5">
        <v>925.55</v>
      </c>
      <c r="L362" s="5">
        <v>102</v>
      </c>
      <c r="M362" s="49">
        <v>200</v>
      </c>
      <c r="N362" s="5">
        <v>200</v>
      </c>
      <c r="O362" s="5">
        <v>220</v>
      </c>
      <c r="P362" s="5">
        <v>0</v>
      </c>
      <c r="Q362" s="38">
        <v>0</v>
      </c>
      <c r="R362" s="38">
        <v>0</v>
      </c>
      <c r="T362" s="11">
        <v>0</v>
      </c>
    </row>
    <row r="363" spans="1:20" x14ac:dyDescent="0.3">
      <c r="A363" s="4" t="s">
        <v>516</v>
      </c>
      <c r="B363" s="4" t="s">
        <v>293</v>
      </c>
      <c r="C363" s="5">
        <v>16771.72</v>
      </c>
      <c r="D363" s="5">
        <v>16489.36</v>
      </c>
      <c r="E363" s="5">
        <v>15000</v>
      </c>
      <c r="F363" s="5">
        <v>13650.37</v>
      </c>
      <c r="G363" s="49">
        <v>16000</v>
      </c>
      <c r="H363" s="5">
        <v>17500</v>
      </c>
      <c r="I363" s="5">
        <v>17474.87</v>
      </c>
      <c r="J363" s="49">
        <v>18244.146666666667</v>
      </c>
      <c r="K363" s="5">
        <v>18244.150000000001</v>
      </c>
      <c r="L363" s="5">
        <v>16395.580000000002</v>
      </c>
      <c r="M363" s="49">
        <v>15000</v>
      </c>
      <c r="N363" s="5">
        <v>13381.36</v>
      </c>
      <c r="O363" s="5">
        <v>11902.97</v>
      </c>
      <c r="P363" s="5">
        <v>45000</v>
      </c>
      <c r="Q363" s="38">
        <v>45000</v>
      </c>
      <c r="R363" s="38">
        <v>5838.91</v>
      </c>
      <c r="T363" s="11">
        <v>42750</v>
      </c>
    </row>
    <row r="364" spans="1:20" x14ac:dyDescent="0.3">
      <c r="A364" s="4" t="s">
        <v>517</v>
      </c>
      <c r="B364" s="4" t="s">
        <v>47</v>
      </c>
      <c r="C364" s="5">
        <v>419.72</v>
      </c>
      <c r="D364" s="5">
        <v>391.44</v>
      </c>
      <c r="E364" s="5">
        <v>100</v>
      </c>
      <c r="F364" s="5">
        <v>59.48</v>
      </c>
      <c r="G364" s="49">
        <v>350</v>
      </c>
      <c r="H364" s="5">
        <v>350</v>
      </c>
      <c r="I364" s="5">
        <v>0</v>
      </c>
      <c r="J364" s="49">
        <v>0</v>
      </c>
      <c r="K364" s="5">
        <v>74.45</v>
      </c>
      <c r="L364" s="5">
        <v>74.45</v>
      </c>
      <c r="M364" s="49">
        <v>0</v>
      </c>
      <c r="N364" s="5">
        <v>0</v>
      </c>
      <c r="O364" s="5">
        <v>0</v>
      </c>
      <c r="P364" s="5">
        <v>0</v>
      </c>
      <c r="Q364" s="38">
        <v>0</v>
      </c>
      <c r="R364" s="38">
        <v>0</v>
      </c>
      <c r="T364" s="11">
        <v>0</v>
      </c>
    </row>
    <row r="365" spans="1:20" x14ac:dyDescent="0.3">
      <c r="A365" s="4" t="s">
        <v>518</v>
      </c>
      <c r="B365" s="4" t="s">
        <v>326</v>
      </c>
      <c r="C365" s="5">
        <v>1100</v>
      </c>
      <c r="D365" s="5">
        <v>623.78</v>
      </c>
      <c r="E365" s="5">
        <v>1600</v>
      </c>
      <c r="F365" s="5">
        <v>269.67</v>
      </c>
      <c r="G365" s="49">
        <v>500</v>
      </c>
      <c r="H365" s="5">
        <v>500</v>
      </c>
      <c r="I365" s="5">
        <v>85</v>
      </c>
      <c r="J365" s="49">
        <v>250</v>
      </c>
      <c r="K365" s="5">
        <v>750</v>
      </c>
      <c r="L365" s="5">
        <v>386.59</v>
      </c>
      <c r="M365" s="49">
        <v>500</v>
      </c>
      <c r="N365" s="5">
        <v>500</v>
      </c>
      <c r="O365" s="5">
        <v>173.15</v>
      </c>
      <c r="P365" s="5">
        <v>1000</v>
      </c>
      <c r="Q365" s="38">
        <v>1000</v>
      </c>
      <c r="R365" s="38">
        <v>116.43</v>
      </c>
      <c r="T365" s="11">
        <v>950</v>
      </c>
    </row>
    <row r="366" spans="1:20" x14ac:dyDescent="0.3">
      <c r="A366" s="4" t="s">
        <v>519</v>
      </c>
      <c r="B366" s="4" t="s">
        <v>248</v>
      </c>
      <c r="C366" s="5">
        <v>10225</v>
      </c>
      <c r="D366" s="5">
        <v>10225</v>
      </c>
      <c r="E366" s="5">
        <v>10500</v>
      </c>
      <c r="F366" s="5">
        <v>7752.01</v>
      </c>
      <c r="G366" s="49">
        <v>10500</v>
      </c>
      <c r="H366" s="5">
        <v>10500</v>
      </c>
      <c r="I366" s="5">
        <v>7857.88</v>
      </c>
      <c r="J366" s="49">
        <v>9517.85</v>
      </c>
      <c r="K366" s="5">
        <v>11617.85</v>
      </c>
      <c r="L366" s="5">
        <v>14371.54</v>
      </c>
      <c r="M366" s="49">
        <v>10000</v>
      </c>
      <c r="N366" s="5">
        <v>15300</v>
      </c>
      <c r="O366" s="5">
        <v>14048.69</v>
      </c>
      <c r="P366" s="5">
        <v>15000</v>
      </c>
      <c r="Q366" s="38">
        <v>15000</v>
      </c>
      <c r="R366" s="38">
        <v>3353.65</v>
      </c>
      <c r="T366" s="11">
        <v>15000</v>
      </c>
    </row>
    <row r="367" spans="1:20" x14ac:dyDescent="0.3">
      <c r="A367" s="4" t="s">
        <v>520</v>
      </c>
      <c r="B367" s="4" t="s">
        <v>430</v>
      </c>
      <c r="C367" s="5">
        <v>3575</v>
      </c>
      <c r="D367" s="5">
        <v>3159.9</v>
      </c>
      <c r="E367" s="5">
        <v>5000</v>
      </c>
      <c r="F367" s="5">
        <v>4675.3599999999997</v>
      </c>
      <c r="G367" s="49">
        <v>2000</v>
      </c>
      <c r="H367" s="5">
        <v>2000</v>
      </c>
      <c r="I367" s="5">
        <v>1468.64</v>
      </c>
      <c r="J367" s="49">
        <v>1792.87</v>
      </c>
      <c r="K367" s="5">
        <v>2292.87</v>
      </c>
      <c r="L367" s="5">
        <v>2143.6</v>
      </c>
      <c r="M367" s="49">
        <v>3000</v>
      </c>
      <c r="N367" s="5">
        <v>3000</v>
      </c>
      <c r="O367" s="5">
        <v>2782.56</v>
      </c>
      <c r="P367" s="5">
        <v>5000</v>
      </c>
      <c r="Q367" s="38">
        <v>5000</v>
      </c>
      <c r="R367" s="38">
        <v>141.5</v>
      </c>
      <c r="T367" s="11">
        <v>4750</v>
      </c>
    </row>
    <row r="368" spans="1:20" x14ac:dyDescent="0.3">
      <c r="A368" s="4" t="s">
        <v>521</v>
      </c>
      <c r="B368" s="4" t="s">
        <v>331</v>
      </c>
      <c r="C368" s="5">
        <v>226.42</v>
      </c>
      <c r="D368" s="5">
        <v>132.32</v>
      </c>
      <c r="E368" s="5">
        <v>1400</v>
      </c>
      <c r="F368" s="5">
        <v>1099.27</v>
      </c>
      <c r="G368" s="49">
        <v>1500</v>
      </c>
      <c r="H368" s="5">
        <v>1500</v>
      </c>
      <c r="I368" s="5">
        <v>1468.66</v>
      </c>
      <c r="J368" s="49">
        <v>1100</v>
      </c>
      <c r="K368" s="5">
        <v>0</v>
      </c>
      <c r="L368" s="5">
        <v>0</v>
      </c>
      <c r="M368" s="49">
        <v>1250</v>
      </c>
      <c r="N368" s="5">
        <v>1250</v>
      </c>
      <c r="O368" s="5">
        <v>1250</v>
      </c>
      <c r="P368" s="5">
        <v>2000</v>
      </c>
      <c r="Q368" s="38">
        <v>2000</v>
      </c>
      <c r="R368" s="38">
        <v>928.15</v>
      </c>
      <c r="T368" s="11">
        <v>1900</v>
      </c>
    </row>
    <row r="369" spans="1:20" x14ac:dyDescent="0.3">
      <c r="A369" s="4" t="s">
        <v>522</v>
      </c>
      <c r="B369" s="4" t="s">
        <v>433</v>
      </c>
      <c r="C369" s="5">
        <v>0</v>
      </c>
      <c r="D369" s="5">
        <v>0</v>
      </c>
      <c r="E369" s="5">
        <v>500.01</v>
      </c>
      <c r="F369" s="5">
        <v>231.8</v>
      </c>
      <c r="G369" s="49">
        <v>500</v>
      </c>
      <c r="H369" s="5">
        <v>500</v>
      </c>
      <c r="I369" s="5">
        <v>380.01</v>
      </c>
      <c r="J369" s="49">
        <v>500</v>
      </c>
      <c r="K369" s="5">
        <v>0</v>
      </c>
      <c r="L369" s="5">
        <v>0</v>
      </c>
      <c r="M369" s="49">
        <v>750</v>
      </c>
      <c r="N369" s="5">
        <v>750</v>
      </c>
      <c r="O369" s="5">
        <v>208.45</v>
      </c>
      <c r="P369" s="5">
        <v>1000</v>
      </c>
      <c r="Q369" s="38">
        <v>1000</v>
      </c>
      <c r="R369" s="38">
        <v>0</v>
      </c>
      <c r="T369" s="11">
        <v>950</v>
      </c>
    </row>
    <row r="370" spans="1:20" x14ac:dyDescent="0.3">
      <c r="A370" s="4" t="s">
        <v>523</v>
      </c>
      <c r="B370" s="4" t="s">
        <v>345</v>
      </c>
      <c r="C370" s="5">
        <v>0</v>
      </c>
      <c r="D370" s="5">
        <v>0</v>
      </c>
      <c r="E370" s="5">
        <v>0</v>
      </c>
      <c r="F370" s="5">
        <v>0</v>
      </c>
      <c r="G370" s="49">
        <v>0</v>
      </c>
      <c r="H370" s="5">
        <v>0</v>
      </c>
      <c r="I370" s="5">
        <v>0</v>
      </c>
      <c r="J370" s="49">
        <v>0</v>
      </c>
      <c r="K370" s="5">
        <v>198500</v>
      </c>
      <c r="L370" s="5">
        <v>198479</v>
      </c>
      <c r="M370" s="49">
        <v>0</v>
      </c>
      <c r="N370" s="5">
        <v>0</v>
      </c>
      <c r="O370" s="5">
        <v>0</v>
      </c>
      <c r="P370" s="5">
        <v>0</v>
      </c>
      <c r="Q370" s="38">
        <v>0</v>
      </c>
      <c r="R370" s="38">
        <v>0</v>
      </c>
      <c r="T370" s="11">
        <v>0</v>
      </c>
    </row>
    <row r="371" spans="1:20" x14ac:dyDescent="0.3">
      <c r="A371" s="1" t="s">
        <v>10</v>
      </c>
      <c r="B371" s="1" t="s">
        <v>524</v>
      </c>
      <c r="C371" s="6">
        <f>SUM(C352:C370)</f>
        <v>197281.88</v>
      </c>
      <c r="D371" s="6">
        <f t="shared" ref="D371:O371" si="26">SUM(D352:D370)</f>
        <v>180450.47000000003</v>
      </c>
      <c r="E371" s="6">
        <f t="shared" si="26"/>
        <v>163714.54</v>
      </c>
      <c r="F371" s="6">
        <f t="shared" si="26"/>
        <v>143543.15999999995</v>
      </c>
      <c r="G371" s="6">
        <f>SUM(G352:G370)</f>
        <v>155504.40999432001</v>
      </c>
      <c r="H371" s="6">
        <f t="shared" si="26"/>
        <v>156878.06</v>
      </c>
      <c r="I371" s="6">
        <f t="shared" si="26"/>
        <v>149715.95000000004</v>
      </c>
      <c r="J371" s="6">
        <f>SUM(J352:J370)</f>
        <v>154588.33186298667</v>
      </c>
      <c r="K371" s="6">
        <f t="shared" si="26"/>
        <v>357273.33</v>
      </c>
      <c r="L371" s="6">
        <f t="shared" si="26"/>
        <v>355216.07000000007</v>
      </c>
      <c r="M371" s="6">
        <f>SUM(M352:M370)</f>
        <v>163708.98000000001</v>
      </c>
      <c r="N371" s="6">
        <f t="shared" si="26"/>
        <v>171816.84000000003</v>
      </c>
      <c r="O371" s="6">
        <f t="shared" si="26"/>
        <v>167350.29</v>
      </c>
      <c r="P371" s="6">
        <v>204020.72463645198</v>
      </c>
      <c r="Q371" s="6">
        <v>201662.72</v>
      </c>
      <c r="R371" s="6">
        <v>82564.509999999995</v>
      </c>
      <c r="T371" s="6">
        <v>222279.55970002001</v>
      </c>
    </row>
    <row r="372" spans="1:20" x14ac:dyDescent="0.3">
      <c r="A372" s="4" t="s">
        <v>525</v>
      </c>
      <c r="B372" s="10" t="s">
        <v>526</v>
      </c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T372" s="11"/>
    </row>
    <row r="373" spans="1:20" x14ac:dyDescent="0.3">
      <c r="A373" s="4" t="s">
        <v>527</v>
      </c>
      <c r="B373" s="4" t="s">
        <v>440</v>
      </c>
      <c r="C373" s="5">
        <v>121557.85</v>
      </c>
      <c r="D373" s="5">
        <v>121557.85</v>
      </c>
      <c r="E373" s="5">
        <v>138373.25</v>
      </c>
      <c r="F373" s="5">
        <v>108044.57</v>
      </c>
      <c r="G373" s="49">
        <v>152202.96</v>
      </c>
      <c r="H373" s="5">
        <v>150755.10999999999</v>
      </c>
      <c r="I373" s="5">
        <v>116431.34</v>
      </c>
      <c r="J373" s="49">
        <v>147520.27679999999</v>
      </c>
      <c r="K373" s="5">
        <v>138640.35999999999</v>
      </c>
      <c r="L373" s="5">
        <v>135981.66</v>
      </c>
      <c r="M373" s="49">
        <v>149201.95000000001</v>
      </c>
      <c r="N373" s="5">
        <v>149201.95000000001</v>
      </c>
      <c r="O373" s="5">
        <v>150611.91</v>
      </c>
      <c r="P373" s="11">
        <v>166685.50016999998</v>
      </c>
      <c r="Q373" s="38">
        <v>166685.5</v>
      </c>
      <c r="R373" s="38">
        <v>91958.14</v>
      </c>
      <c r="T373" s="11">
        <v>182300.62100000001</v>
      </c>
    </row>
    <row r="374" spans="1:20" x14ac:dyDescent="0.3">
      <c r="A374" s="4" t="s">
        <v>528</v>
      </c>
      <c r="B374" s="4" t="s">
        <v>72</v>
      </c>
      <c r="C374" s="5">
        <v>2165.62</v>
      </c>
      <c r="D374" s="5">
        <v>2165.62</v>
      </c>
      <c r="E374" s="5">
        <v>0</v>
      </c>
      <c r="F374" s="5">
        <v>3031.41</v>
      </c>
      <c r="G374" s="49">
        <v>0</v>
      </c>
      <c r="H374" s="5">
        <v>3755.05</v>
      </c>
      <c r="I374" s="5">
        <v>3755.05</v>
      </c>
      <c r="J374" s="49">
        <v>0</v>
      </c>
      <c r="K374" s="5">
        <v>4870</v>
      </c>
      <c r="L374" s="5">
        <v>5352.09</v>
      </c>
      <c r="M374" s="49">
        <v>5000</v>
      </c>
      <c r="N374" s="5">
        <v>5000</v>
      </c>
      <c r="O374" s="5">
        <v>8112.32</v>
      </c>
      <c r="P374" s="5">
        <v>8000</v>
      </c>
      <c r="Q374" s="38">
        <v>8000</v>
      </c>
      <c r="R374" s="38">
        <v>4133.22</v>
      </c>
      <c r="T374" s="11">
        <v>7500</v>
      </c>
    </row>
    <row r="375" spans="1:20" x14ac:dyDescent="0.3">
      <c r="A375" s="4" t="s">
        <v>529</v>
      </c>
      <c r="B375" s="4" t="s">
        <v>278</v>
      </c>
      <c r="C375" s="5">
        <v>16250.92</v>
      </c>
      <c r="D375" s="5">
        <v>16250.92</v>
      </c>
      <c r="E375" s="5">
        <v>0</v>
      </c>
      <c r="F375" s="5">
        <v>11471.08</v>
      </c>
      <c r="G375" s="49">
        <v>15375.36</v>
      </c>
      <c r="H375" s="5">
        <v>15375.36</v>
      </c>
      <c r="I375" s="5">
        <v>11363.16</v>
      </c>
      <c r="J375" s="49">
        <v>15806.4192</v>
      </c>
      <c r="K375" s="5">
        <v>23577.81</v>
      </c>
      <c r="L375" s="5">
        <v>23577.81</v>
      </c>
      <c r="M375" s="49">
        <v>32256.799999999999</v>
      </c>
      <c r="N375" s="5">
        <v>32080.36</v>
      </c>
      <c r="O375" s="5">
        <v>17564.740000000002</v>
      </c>
      <c r="P375" s="11">
        <v>37440</v>
      </c>
      <c r="Q375" s="38">
        <v>37440</v>
      </c>
      <c r="R375" s="38">
        <v>15622.5</v>
      </c>
      <c r="T375" s="11">
        <v>40784.639999999999</v>
      </c>
    </row>
    <row r="376" spans="1:20" x14ac:dyDescent="0.3">
      <c r="A376" s="4" t="s">
        <v>530</v>
      </c>
      <c r="B376" s="4" t="s">
        <v>19</v>
      </c>
      <c r="C376" s="5">
        <v>10591.5</v>
      </c>
      <c r="D376" s="5">
        <v>10591.5</v>
      </c>
      <c r="E376" s="5">
        <v>10585.55</v>
      </c>
      <c r="F376" s="5">
        <v>9437.66</v>
      </c>
      <c r="G376" s="49">
        <v>12819.741480000001</v>
      </c>
      <c r="H376" s="5">
        <v>12819.74</v>
      </c>
      <c r="I376" s="5">
        <v>10038.48</v>
      </c>
      <c r="J376" s="49">
        <v>12494.492243999999</v>
      </c>
      <c r="K376" s="5">
        <v>12791.95</v>
      </c>
      <c r="L376" s="5">
        <v>12791.95</v>
      </c>
      <c r="M376" s="49">
        <v>14264.09</v>
      </c>
      <c r="N376" s="5">
        <v>14264.09</v>
      </c>
      <c r="O376" s="5">
        <v>13715.53</v>
      </c>
      <c r="P376" s="11">
        <v>16227.600763004999</v>
      </c>
      <c r="Q376" s="38">
        <v>16227.6</v>
      </c>
      <c r="R376" s="38">
        <v>9009.33</v>
      </c>
      <c r="T376" s="11">
        <v>17639.772466499999</v>
      </c>
    </row>
    <row r="377" spans="1:20" x14ac:dyDescent="0.3">
      <c r="A377" s="4" t="s">
        <v>531</v>
      </c>
      <c r="B377" s="4" t="s">
        <v>21</v>
      </c>
      <c r="C377" s="5">
        <v>2731.81</v>
      </c>
      <c r="D377" s="5">
        <v>2731.81</v>
      </c>
      <c r="E377" s="5">
        <v>3099.56</v>
      </c>
      <c r="F377" s="5">
        <v>2397.09</v>
      </c>
      <c r="G377" s="49">
        <v>2861.4156480000001</v>
      </c>
      <c r="H377" s="5">
        <v>2861.42</v>
      </c>
      <c r="I377" s="5">
        <v>2208.8000000000002</v>
      </c>
      <c r="J377" s="49">
        <v>2773.3812038400001</v>
      </c>
      <c r="K377" s="5">
        <v>2773.38</v>
      </c>
      <c r="L377" s="5">
        <v>2556.96</v>
      </c>
      <c r="M377" s="49">
        <v>1029.49</v>
      </c>
      <c r="N377" s="5">
        <v>1029.49</v>
      </c>
      <c r="O377" s="5">
        <v>1480.61</v>
      </c>
      <c r="P377" s="11">
        <v>1347.6339409000002</v>
      </c>
      <c r="Q377" s="38">
        <v>1347.63</v>
      </c>
      <c r="R377" s="38">
        <v>994.61</v>
      </c>
      <c r="T377" s="11">
        <v>10006.732872799997</v>
      </c>
    </row>
    <row r="378" spans="1:20" x14ac:dyDescent="0.3">
      <c r="A378" s="4" t="s">
        <v>532</v>
      </c>
      <c r="B378" s="4" t="s">
        <v>23</v>
      </c>
      <c r="C378" s="5">
        <v>36051.68</v>
      </c>
      <c r="D378" s="5">
        <v>36051.68</v>
      </c>
      <c r="E378" s="5">
        <v>45780</v>
      </c>
      <c r="F378" s="5">
        <v>25662.5</v>
      </c>
      <c r="G378" s="49">
        <v>49860</v>
      </c>
      <c r="H378" s="5">
        <v>49860</v>
      </c>
      <c r="I378" s="5">
        <v>39864</v>
      </c>
      <c r="J378" s="49">
        <v>49380</v>
      </c>
      <c r="K378" s="5">
        <v>45133.5</v>
      </c>
      <c r="L378" s="5">
        <v>45133.5</v>
      </c>
      <c r="M378" s="49">
        <v>53580</v>
      </c>
      <c r="N378" s="5">
        <v>53580</v>
      </c>
      <c r="O378" s="5">
        <v>47148.5</v>
      </c>
      <c r="P378" s="11">
        <v>42840</v>
      </c>
      <c r="Q378" s="38">
        <v>38910</v>
      </c>
      <c r="R378" s="38">
        <v>20026</v>
      </c>
      <c r="T378" s="11">
        <v>45456</v>
      </c>
    </row>
    <row r="379" spans="1:20" x14ac:dyDescent="0.3">
      <c r="A379" s="4" t="s">
        <v>533</v>
      </c>
      <c r="B379" s="4" t="s">
        <v>25</v>
      </c>
      <c r="C379" s="5">
        <v>1559.45</v>
      </c>
      <c r="D379" s="5">
        <v>1559.45</v>
      </c>
      <c r="E379" s="5">
        <v>1812.69</v>
      </c>
      <c r="F379" s="5">
        <v>1410.46</v>
      </c>
      <c r="G379" s="49">
        <v>2039.5196639999999</v>
      </c>
      <c r="H379" s="5">
        <v>2039.52</v>
      </c>
      <c r="I379" s="5">
        <v>1615.03</v>
      </c>
      <c r="J379" s="49">
        <v>1976.77170912</v>
      </c>
      <c r="K379" s="5">
        <v>1976.77</v>
      </c>
      <c r="L379" s="5">
        <v>1814.56</v>
      </c>
      <c r="M379" s="49">
        <v>1999.31</v>
      </c>
      <c r="N379" s="5">
        <v>1999.31</v>
      </c>
      <c r="O379" s="5">
        <v>1975.26</v>
      </c>
      <c r="P379" s="11">
        <v>2233.5857022779996</v>
      </c>
      <c r="Q379" s="38">
        <v>2233.59</v>
      </c>
      <c r="R379" s="38">
        <v>1897.51</v>
      </c>
      <c r="T379" s="11">
        <v>2351.7565614000005</v>
      </c>
    </row>
    <row r="380" spans="1:20" x14ac:dyDescent="0.3">
      <c r="A380" s="4" t="s">
        <v>534</v>
      </c>
      <c r="B380" s="4" t="s">
        <v>27</v>
      </c>
      <c r="C380" s="5">
        <v>485.83</v>
      </c>
      <c r="D380" s="5">
        <v>485.83</v>
      </c>
      <c r="E380" s="5">
        <v>244</v>
      </c>
      <c r="F380" s="5">
        <v>89.58</v>
      </c>
      <c r="G380" s="49">
        <v>44</v>
      </c>
      <c r="H380" s="5">
        <v>232.37</v>
      </c>
      <c r="I380" s="5">
        <v>232.37</v>
      </c>
      <c r="J380" s="49">
        <v>632.00000000000011</v>
      </c>
      <c r="K380" s="5">
        <v>1100.48</v>
      </c>
      <c r="L380" s="5">
        <v>1100.48</v>
      </c>
      <c r="M380" s="49">
        <v>800.8</v>
      </c>
      <c r="N380" s="5">
        <v>800.8</v>
      </c>
      <c r="O380" s="5">
        <v>1088.03</v>
      </c>
      <c r="P380" s="11">
        <v>744.8</v>
      </c>
      <c r="Q380" s="38">
        <v>744.8</v>
      </c>
      <c r="R380" s="38">
        <v>357.21</v>
      </c>
      <c r="T380" s="11">
        <v>649.59999999999991</v>
      </c>
    </row>
    <row r="381" spans="1:20" x14ac:dyDescent="0.3">
      <c r="A381" s="4" t="s">
        <v>535</v>
      </c>
      <c r="B381" s="4" t="s">
        <v>29</v>
      </c>
      <c r="C381" s="5">
        <v>1872.58</v>
      </c>
      <c r="D381" s="5">
        <v>1872.58</v>
      </c>
      <c r="E381" s="5">
        <v>2773.45</v>
      </c>
      <c r="F381" s="5">
        <v>2773.45</v>
      </c>
      <c r="G381" s="49">
        <v>1882.05</v>
      </c>
      <c r="H381" s="5">
        <v>1991.92</v>
      </c>
      <c r="I381" s="5">
        <v>1991.92</v>
      </c>
      <c r="J381" s="49">
        <v>1991.92</v>
      </c>
      <c r="K381" s="5">
        <v>1991.92</v>
      </c>
      <c r="L381" s="5">
        <v>1441.4</v>
      </c>
      <c r="M381" s="49">
        <v>2270</v>
      </c>
      <c r="N381" s="5">
        <v>2270</v>
      </c>
      <c r="O381" s="5">
        <v>2207.0500000000002</v>
      </c>
      <c r="P381" s="11">
        <v>1571.7</v>
      </c>
      <c r="Q381" s="38">
        <v>1571.7</v>
      </c>
      <c r="R381" s="38">
        <v>2147.6999999999998</v>
      </c>
      <c r="T381" s="11">
        <v>2900</v>
      </c>
    </row>
    <row r="382" spans="1:20" x14ac:dyDescent="0.3">
      <c r="A382" s="4" t="s">
        <v>536</v>
      </c>
      <c r="B382" s="4" t="s">
        <v>31</v>
      </c>
      <c r="C382" s="5">
        <v>228.69</v>
      </c>
      <c r="D382" s="5">
        <v>228.69</v>
      </c>
      <c r="E382" s="5">
        <v>359.42</v>
      </c>
      <c r="F382" s="5">
        <v>0</v>
      </c>
      <c r="G382" s="49">
        <v>433.12613759999999</v>
      </c>
      <c r="H382" s="5">
        <v>564.94000000000005</v>
      </c>
      <c r="I382" s="5">
        <v>524.34</v>
      </c>
      <c r="J382" s="49">
        <v>524.77311743999996</v>
      </c>
      <c r="K382" s="5">
        <v>699.53</v>
      </c>
      <c r="L382" s="5">
        <v>699.53</v>
      </c>
      <c r="M382" s="49">
        <v>891.83</v>
      </c>
      <c r="N382" s="5">
        <v>891.83</v>
      </c>
      <c r="O382" s="5">
        <v>876.73</v>
      </c>
      <c r="P382" s="11">
        <v>1029.1375</v>
      </c>
      <c r="Q382" s="38">
        <v>1029.1400000000001</v>
      </c>
      <c r="R382" s="38">
        <v>839.92</v>
      </c>
      <c r="T382" s="11">
        <v>1091.5472194000004</v>
      </c>
    </row>
    <row r="383" spans="1:20" x14ac:dyDescent="0.3">
      <c r="A383" s="4" t="s">
        <v>537</v>
      </c>
      <c r="B383" s="4" t="s">
        <v>494</v>
      </c>
      <c r="C383" s="5">
        <v>3474.75</v>
      </c>
      <c r="D383" s="5">
        <v>3474.75</v>
      </c>
      <c r="E383" s="5">
        <v>4000</v>
      </c>
      <c r="F383" s="5">
        <v>3580.75</v>
      </c>
      <c r="G383" s="49">
        <v>3300</v>
      </c>
      <c r="H383" s="5">
        <v>3509.5</v>
      </c>
      <c r="I383" s="5">
        <v>3509.5</v>
      </c>
      <c r="J383" s="49">
        <v>2275</v>
      </c>
      <c r="K383" s="5">
        <v>33047.26</v>
      </c>
      <c r="L383" s="5">
        <v>33047.26</v>
      </c>
      <c r="M383" s="49">
        <v>4500</v>
      </c>
      <c r="N383" s="5">
        <v>4422.33</v>
      </c>
      <c r="O383" s="5">
        <v>3080.48</v>
      </c>
      <c r="P383" s="5">
        <v>5000</v>
      </c>
      <c r="Q383" s="38">
        <v>5000</v>
      </c>
      <c r="R383" s="38">
        <v>1510</v>
      </c>
      <c r="T383" s="11">
        <v>3600</v>
      </c>
    </row>
    <row r="384" spans="1:20" x14ac:dyDescent="0.3">
      <c r="A384" s="4" t="s">
        <v>538</v>
      </c>
      <c r="B384" s="4" t="s">
        <v>452</v>
      </c>
      <c r="C384" s="5">
        <v>0</v>
      </c>
      <c r="D384" s="5">
        <v>0</v>
      </c>
      <c r="E384" s="5">
        <v>0</v>
      </c>
      <c r="F384" s="5">
        <v>0</v>
      </c>
      <c r="G384" s="49">
        <v>0</v>
      </c>
      <c r="H384" s="5">
        <v>0</v>
      </c>
      <c r="I384" s="5">
        <v>0</v>
      </c>
      <c r="J384" s="49">
        <v>0</v>
      </c>
      <c r="K384" s="5">
        <v>500</v>
      </c>
      <c r="L384" s="5">
        <v>478.83</v>
      </c>
      <c r="M384" s="49">
        <v>1000</v>
      </c>
      <c r="N384" s="5">
        <v>0</v>
      </c>
      <c r="O384" s="5">
        <v>0</v>
      </c>
      <c r="P384" s="5">
        <v>1000</v>
      </c>
      <c r="Q384" s="38">
        <v>1000</v>
      </c>
      <c r="R384" s="38">
        <v>0</v>
      </c>
      <c r="T384" s="11">
        <v>0</v>
      </c>
    </row>
    <row r="385" spans="1:20" x14ac:dyDescent="0.3">
      <c r="A385" s="4" t="s">
        <v>539</v>
      </c>
      <c r="B385" s="4" t="s">
        <v>289</v>
      </c>
      <c r="C385" s="5">
        <v>0</v>
      </c>
      <c r="D385" s="5">
        <v>0</v>
      </c>
      <c r="E385" s="5">
        <v>0</v>
      </c>
      <c r="F385" s="5">
        <v>0</v>
      </c>
      <c r="G385" s="49">
        <v>0</v>
      </c>
      <c r="H385" s="5">
        <v>14679.24</v>
      </c>
      <c r="I385" s="5">
        <v>14679.24</v>
      </c>
      <c r="J385" s="49">
        <v>0</v>
      </c>
      <c r="K385" s="5">
        <v>13000</v>
      </c>
      <c r="L385" s="5">
        <v>13000</v>
      </c>
      <c r="M385" s="49">
        <v>0</v>
      </c>
      <c r="N385" s="5">
        <v>0</v>
      </c>
      <c r="O385" s="5">
        <v>0</v>
      </c>
      <c r="P385" s="5">
        <v>0</v>
      </c>
      <c r="Q385" s="38">
        <v>0</v>
      </c>
      <c r="R385" s="38">
        <v>0</v>
      </c>
      <c r="T385" s="11">
        <v>0</v>
      </c>
    </row>
    <row r="386" spans="1:20" x14ac:dyDescent="0.3">
      <c r="A386" s="4" t="s">
        <v>540</v>
      </c>
      <c r="B386" s="4" t="s">
        <v>541</v>
      </c>
      <c r="C386" s="5">
        <v>0</v>
      </c>
      <c r="D386" s="5">
        <v>0</v>
      </c>
      <c r="E386" s="5">
        <v>0</v>
      </c>
      <c r="F386" s="5">
        <v>0</v>
      </c>
      <c r="G386" s="49">
        <v>0</v>
      </c>
      <c r="H386" s="5">
        <v>0</v>
      </c>
      <c r="I386" s="5">
        <v>0</v>
      </c>
      <c r="J386" s="49">
        <v>10000</v>
      </c>
      <c r="K386" s="5">
        <v>15000</v>
      </c>
      <c r="L386" s="5">
        <v>15000</v>
      </c>
      <c r="M386" s="49">
        <v>10000</v>
      </c>
      <c r="N386" s="5">
        <v>73854.48</v>
      </c>
      <c r="O386" s="5">
        <v>73196.149999999994</v>
      </c>
      <c r="P386" s="5">
        <v>0</v>
      </c>
      <c r="Q386" s="38">
        <v>0</v>
      </c>
      <c r="R386" s="38">
        <v>0</v>
      </c>
      <c r="T386" s="11">
        <v>10000</v>
      </c>
    </row>
    <row r="387" spans="1:20" x14ac:dyDescent="0.3">
      <c r="A387" s="4" t="s">
        <v>542</v>
      </c>
      <c r="B387" s="4" t="s">
        <v>543</v>
      </c>
      <c r="C387" s="5">
        <v>1366.65</v>
      </c>
      <c r="D387" s="5">
        <v>1366.65</v>
      </c>
      <c r="E387" s="5">
        <v>0</v>
      </c>
      <c r="F387" s="5">
        <v>0</v>
      </c>
      <c r="G387" s="49">
        <v>0</v>
      </c>
      <c r="H387" s="5">
        <v>0</v>
      </c>
      <c r="I387" s="5">
        <v>0</v>
      </c>
      <c r="J387" s="49">
        <v>0</v>
      </c>
      <c r="K387" s="5">
        <v>0</v>
      </c>
      <c r="L387" s="5">
        <v>0</v>
      </c>
      <c r="M387" s="49">
        <v>0</v>
      </c>
      <c r="N387" s="5">
        <v>0</v>
      </c>
      <c r="O387" s="5">
        <v>0</v>
      </c>
      <c r="P387" s="5">
        <v>0</v>
      </c>
      <c r="Q387" s="38">
        <v>0</v>
      </c>
      <c r="R387" s="38">
        <v>0</v>
      </c>
      <c r="T387" s="11">
        <v>0</v>
      </c>
    </row>
    <row r="388" spans="1:20" x14ac:dyDescent="0.3">
      <c r="A388" s="4" t="s">
        <v>544</v>
      </c>
      <c r="B388" s="4" t="s">
        <v>293</v>
      </c>
      <c r="C388" s="5">
        <v>7757.41</v>
      </c>
      <c r="D388" s="5">
        <v>7757.41</v>
      </c>
      <c r="E388" s="5">
        <v>4900</v>
      </c>
      <c r="F388" s="5">
        <v>4765.59</v>
      </c>
      <c r="G388" s="49">
        <v>5000</v>
      </c>
      <c r="H388" s="5">
        <v>28613</v>
      </c>
      <c r="I388" s="5">
        <v>24858.55</v>
      </c>
      <c r="J388" s="49">
        <v>13580</v>
      </c>
      <c r="K388" s="5">
        <v>34885.800000000003</v>
      </c>
      <c r="L388" s="5">
        <v>34885.800000000003</v>
      </c>
      <c r="M388" s="49">
        <v>32500</v>
      </c>
      <c r="N388" s="5">
        <v>58760.71</v>
      </c>
      <c r="O388" s="5">
        <v>52459.91</v>
      </c>
      <c r="P388" s="5">
        <v>35000</v>
      </c>
      <c r="Q388" s="38">
        <v>35000</v>
      </c>
      <c r="R388" s="38">
        <v>9273.57</v>
      </c>
      <c r="T388" s="11">
        <v>35000</v>
      </c>
    </row>
    <row r="389" spans="1:20" x14ac:dyDescent="0.3">
      <c r="A389" s="4" t="s">
        <v>545</v>
      </c>
      <c r="B389" s="4" t="s">
        <v>39</v>
      </c>
      <c r="C389" s="5">
        <v>321.2</v>
      </c>
      <c r="D389" s="5">
        <v>321.2</v>
      </c>
      <c r="E389" s="5">
        <v>450</v>
      </c>
      <c r="F389" s="5">
        <v>322.92</v>
      </c>
      <c r="G389" s="49">
        <v>0</v>
      </c>
      <c r="H389" s="5">
        <v>0</v>
      </c>
      <c r="I389" s="5">
        <v>0</v>
      </c>
      <c r="J389" s="49">
        <v>0</v>
      </c>
      <c r="K389" s="5">
        <v>0</v>
      </c>
      <c r="L389" s="5">
        <v>0</v>
      </c>
      <c r="M389" s="49">
        <v>0</v>
      </c>
      <c r="N389" s="5">
        <v>0</v>
      </c>
      <c r="O389" s="5">
        <v>0</v>
      </c>
      <c r="P389" s="5">
        <v>0</v>
      </c>
      <c r="Q389" s="38">
        <v>0</v>
      </c>
      <c r="R389" s="38">
        <v>0</v>
      </c>
      <c r="T389" s="11">
        <v>20000</v>
      </c>
    </row>
    <row r="390" spans="1:20" x14ac:dyDescent="0.3">
      <c r="A390" s="4" t="s">
        <v>546</v>
      </c>
      <c r="B390" s="4" t="s">
        <v>547</v>
      </c>
      <c r="C390" s="5">
        <v>54468.75</v>
      </c>
      <c r="D390" s="5">
        <v>54468.75</v>
      </c>
      <c r="E390" s="5">
        <v>0</v>
      </c>
      <c r="F390" s="5">
        <v>0</v>
      </c>
      <c r="G390" s="49">
        <v>0</v>
      </c>
      <c r="H390" s="5">
        <v>0</v>
      </c>
      <c r="I390" s="5">
        <v>0</v>
      </c>
      <c r="J390" s="49">
        <v>0</v>
      </c>
      <c r="K390" s="5">
        <v>0</v>
      </c>
      <c r="L390" s="5">
        <v>0</v>
      </c>
      <c r="M390" s="49">
        <v>0</v>
      </c>
      <c r="N390" s="5">
        <v>0</v>
      </c>
      <c r="O390" s="5">
        <v>0</v>
      </c>
      <c r="P390" s="5">
        <v>0</v>
      </c>
      <c r="Q390" s="38">
        <v>0</v>
      </c>
      <c r="R390" s="38">
        <v>0</v>
      </c>
      <c r="T390" s="11">
        <v>0</v>
      </c>
    </row>
    <row r="391" spans="1:20" x14ac:dyDescent="0.3">
      <c r="A391" s="4" t="s">
        <v>548</v>
      </c>
      <c r="B391" s="4" t="s">
        <v>549</v>
      </c>
      <c r="C391" s="5">
        <v>55627.839999999997</v>
      </c>
      <c r="D391" s="5">
        <v>48944.97</v>
      </c>
      <c r="E391" s="5">
        <v>3400</v>
      </c>
      <c r="F391" s="5">
        <v>3140</v>
      </c>
      <c r="G391" s="49">
        <v>0</v>
      </c>
      <c r="H391" s="5">
        <v>160.5</v>
      </c>
      <c r="I391" s="5">
        <v>110</v>
      </c>
      <c r="J391" s="49">
        <v>0</v>
      </c>
      <c r="K391" s="5">
        <v>0</v>
      </c>
      <c r="L391" s="5">
        <v>0</v>
      </c>
      <c r="M391" s="49">
        <v>0</v>
      </c>
      <c r="N391" s="5">
        <v>0</v>
      </c>
      <c r="O391" s="5">
        <v>0</v>
      </c>
      <c r="P391" s="5">
        <v>0</v>
      </c>
      <c r="Q391" s="38">
        <v>0</v>
      </c>
      <c r="R391" s="38">
        <v>0</v>
      </c>
      <c r="T391" s="11">
        <v>0</v>
      </c>
    </row>
    <row r="392" spans="1:20" x14ac:dyDescent="0.3">
      <c r="A392" s="4" t="s">
        <v>550</v>
      </c>
      <c r="B392" s="4" t="s">
        <v>43</v>
      </c>
      <c r="C392" s="5">
        <v>0</v>
      </c>
      <c r="D392" s="5">
        <v>0</v>
      </c>
      <c r="E392" s="5">
        <v>0</v>
      </c>
      <c r="F392" s="5">
        <v>0</v>
      </c>
      <c r="G392" s="49">
        <v>0</v>
      </c>
      <c r="H392" s="5">
        <v>0</v>
      </c>
      <c r="I392" s="5">
        <v>0</v>
      </c>
      <c r="J392" s="49">
        <v>0</v>
      </c>
      <c r="K392" s="5">
        <v>0</v>
      </c>
      <c r="L392" s="5">
        <v>0</v>
      </c>
      <c r="M392" s="49">
        <v>0</v>
      </c>
      <c r="N392" s="5">
        <v>77.67</v>
      </c>
      <c r="O392" s="5">
        <v>77.67</v>
      </c>
      <c r="P392" s="5">
        <v>250</v>
      </c>
      <c r="Q392" s="38">
        <v>250</v>
      </c>
      <c r="R392" s="38">
        <v>0</v>
      </c>
      <c r="T392" s="11">
        <v>0</v>
      </c>
    </row>
    <row r="393" spans="1:20" x14ac:dyDescent="0.3">
      <c r="A393" s="4" t="s">
        <v>551</v>
      </c>
      <c r="B393" s="4" t="s">
        <v>477</v>
      </c>
      <c r="C393" s="5">
        <v>23922.62</v>
      </c>
      <c r="D393" s="5">
        <v>25364.35</v>
      </c>
      <c r="E393" s="5">
        <v>25375.86</v>
      </c>
      <c r="F393" s="5">
        <v>23815.72</v>
      </c>
      <c r="G393" s="49">
        <v>27000</v>
      </c>
      <c r="H393" s="5">
        <v>27000</v>
      </c>
      <c r="I393" s="5">
        <v>21121.95</v>
      </c>
      <c r="J393" s="49">
        <v>25000</v>
      </c>
      <c r="K393" s="5">
        <v>26878.04</v>
      </c>
      <c r="L393" s="5">
        <v>26878.04</v>
      </c>
      <c r="M393" s="49">
        <v>27000</v>
      </c>
      <c r="N393" s="5">
        <v>27000</v>
      </c>
      <c r="O393" s="5">
        <v>24359.17</v>
      </c>
      <c r="P393" s="5">
        <v>27000</v>
      </c>
      <c r="Q393" s="38">
        <v>27000</v>
      </c>
      <c r="R393" s="38">
        <v>14279.68</v>
      </c>
      <c r="T393" s="11">
        <v>27000</v>
      </c>
    </row>
    <row r="394" spans="1:20" x14ac:dyDescent="0.3">
      <c r="A394" s="4" t="s">
        <v>552</v>
      </c>
      <c r="B394" s="4" t="s">
        <v>553</v>
      </c>
      <c r="C394" s="5">
        <v>1547.74</v>
      </c>
      <c r="D394" s="5">
        <v>1547.74</v>
      </c>
      <c r="E394" s="5">
        <v>0</v>
      </c>
      <c r="F394" s="5">
        <v>0</v>
      </c>
      <c r="G394" s="49">
        <v>0</v>
      </c>
      <c r="H394" s="5">
        <v>0</v>
      </c>
      <c r="I394" s="5">
        <v>0</v>
      </c>
      <c r="J394" s="49">
        <v>0</v>
      </c>
      <c r="K394" s="5">
        <v>0</v>
      </c>
      <c r="L394" s="5">
        <v>0</v>
      </c>
      <c r="M394" s="49">
        <v>0</v>
      </c>
      <c r="N394" s="5">
        <v>0</v>
      </c>
      <c r="O394" s="5">
        <v>0</v>
      </c>
      <c r="P394" s="5">
        <v>0</v>
      </c>
      <c r="Q394" s="38">
        <v>0</v>
      </c>
      <c r="R394" s="38">
        <v>0</v>
      </c>
      <c r="T394" s="11">
        <v>0</v>
      </c>
    </row>
    <row r="395" spans="1:20" x14ac:dyDescent="0.3">
      <c r="A395" s="4" t="s">
        <v>554</v>
      </c>
      <c r="B395" s="4" t="s">
        <v>456</v>
      </c>
      <c r="C395" s="5">
        <v>422.75</v>
      </c>
      <c r="D395" s="5">
        <v>422.75</v>
      </c>
      <c r="E395" s="5">
        <v>8500</v>
      </c>
      <c r="F395" s="5">
        <v>8422.68</v>
      </c>
      <c r="G395" s="49">
        <v>4000</v>
      </c>
      <c r="H395" s="5">
        <v>9000</v>
      </c>
      <c r="I395" s="5">
        <v>7805.65</v>
      </c>
      <c r="J395" s="49">
        <v>6250</v>
      </c>
      <c r="K395" s="5">
        <v>9394.1200000000008</v>
      </c>
      <c r="L395" s="5">
        <v>9394.1200000000008</v>
      </c>
      <c r="M395" s="49">
        <v>10000</v>
      </c>
      <c r="N395" s="5">
        <v>4500</v>
      </c>
      <c r="O395" s="5">
        <v>4256.3100000000004</v>
      </c>
      <c r="P395" s="5">
        <v>10000</v>
      </c>
      <c r="Q395" s="38">
        <v>10000</v>
      </c>
      <c r="R395" s="38">
        <v>0</v>
      </c>
      <c r="T395" s="11">
        <v>950</v>
      </c>
    </row>
    <row r="396" spans="1:20" ht="15" customHeight="1" x14ac:dyDescent="0.3">
      <c r="A396" s="4" t="s">
        <v>555</v>
      </c>
      <c r="B396" s="51" t="s">
        <v>1346</v>
      </c>
      <c r="C396" s="5">
        <v>2129.52</v>
      </c>
      <c r="D396" s="5">
        <v>2129.52</v>
      </c>
      <c r="E396" s="5">
        <v>2820</v>
      </c>
      <c r="F396" s="5">
        <v>2800</v>
      </c>
      <c r="G396" s="49">
        <v>3600</v>
      </c>
      <c r="H396" s="5">
        <v>4720</v>
      </c>
      <c r="I396" s="5">
        <v>4260</v>
      </c>
      <c r="J396" s="49">
        <v>3840</v>
      </c>
      <c r="K396" s="5">
        <v>12524</v>
      </c>
      <c r="L396" s="5">
        <v>12524</v>
      </c>
      <c r="M396" s="49">
        <v>15000</v>
      </c>
      <c r="N396" s="5">
        <v>15332.86</v>
      </c>
      <c r="O396" s="5">
        <v>16178.78</v>
      </c>
      <c r="P396" s="5">
        <v>25000</v>
      </c>
      <c r="Q396" s="38">
        <v>25000</v>
      </c>
      <c r="R396" s="38">
        <v>10316.700000000001</v>
      </c>
      <c r="T396" s="11">
        <v>20000</v>
      </c>
    </row>
    <row r="397" spans="1:20" x14ac:dyDescent="0.3">
      <c r="A397" s="4" t="s">
        <v>556</v>
      </c>
      <c r="B397" s="4" t="s">
        <v>51</v>
      </c>
      <c r="C397" s="5">
        <v>0</v>
      </c>
      <c r="D397" s="5">
        <v>0</v>
      </c>
      <c r="E397" s="5">
        <v>0</v>
      </c>
      <c r="F397" s="5">
        <v>0</v>
      </c>
      <c r="G397" s="49">
        <v>0</v>
      </c>
      <c r="H397" s="5">
        <v>0</v>
      </c>
      <c r="I397" s="5">
        <v>0</v>
      </c>
      <c r="J397" s="49">
        <v>0</v>
      </c>
      <c r="K397" s="5">
        <v>231.48</v>
      </c>
      <c r="L397" s="5">
        <v>231.48</v>
      </c>
      <c r="M397" s="49">
        <v>250</v>
      </c>
      <c r="N397" s="5">
        <v>250</v>
      </c>
      <c r="O397" s="5">
        <v>190.04</v>
      </c>
      <c r="P397" s="5">
        <v>500</v>
      </c>
      <c r="Q397" s="38">
        <v>500</v>
      </c>
      <c r="R397" s="38">
        <v>0</v>
      </c>
      <c r="T397" s="11">
        <v>237.5</v>
      </c>
    </row>
    <row r="398" spans="1:20" x14ac:dyDescent="0.3">
      <c r="A398" s="4" t="s">
        <v>1260</v>
      </c>
      <c r="B398" s="4" t="s">
        <v>1261</v>
      </c>
      <c r="C398" s="5"/>
      <c r="D398" s="5"/>
      <c r="E398" s="5"/>
      <c r="F398" s="5"/>
      <c r="G398" s="49"/>
      <c r="H398" s="5"/>
      <c r="I398" s="5"/>
      <c r="J398" s="49">
        <v>125</v>
      </c>
      <c r="K398" s="5"/>
      <c r="L398" s="5"/>
      <c r="M398" s="49">
        <v>0</v>
      </c>
      <c r="N398" s="5">
        <v>0</v>
      </c>
      <c r="O398" s="5">
        <v>0</v>
      </c>
      <c r="P398" s="5">
        <v>0</v>
      </c>
      <c r="Q398" s="38">
        <v>0</v>
      </c>
      <c r="R398" s="38">
        <v>0</v>
      </c>
      <c r="T398" s="11">
        <v>0</v>
      </c>
    </row>
    <row r="399" spans="1:20" x14ac:dyDescent="0.3">
      <c r="A399" s="4" t="s">
        <v>557</v>
      </c>
      <c r="B399" s="4" t="s">
        <v>558</v>
      </c>
      <c r="C399" s="5">
        <v>8157.77</v>
      </c>
      <c r="D399" s="5">
        <v>8157.77</v>
      </c>
      <c r="E399" s="5">
        <v>7092.31</v>
      </c>
      <c r="F399" s="5">
        <v>0</v>
      </c>
      <c r="G399" s="49">
        <v>10000</v>
      </c>
      <c r="H399" s="5">
        <v>0</v>
      </c>
      <c r="I399" s="5">
        <v>0</v>
      </c>
      <c r="J399" s="49">
        <v>5000</v>
      </c>
      <c r="K399" s="5">
        <v>0</v>
      </c>
      <c r="L399" s="5">
        <v>0</v>
      </c>
      <c r="M399" s="49">
        <v>5000</v>
      </c>
      <c r="N399" s="5">
        <v>296.82</v>
      </c>
      <c r="O399" s="5">
        <v>296.82</v>
      </c>
      <c r="P399" s="5">
        <v>5000</v>
      </c>
      <c r="Q399" s="38">
        <v>5000</v>
      </c>
      <c r="R399" s="38">
        <v>0</v>
      </c>
      <c r="T399" s="11">
        <v>2500</v>
      </c>
    </row>
    <row r="400" spans="1:20" x14ac:dyDescent="0.3">
      <c r="A400" s="4" t="s">
        <v>559</v>
      </c>
      <c r="B400" s="4" t="s">
        <v>59</v>
      </c>
      <c r="C400" s="5">
        <v>0</v>
      </c>
      <c r="D400" s="5">
        <v>0</v>
      </c>
      <c r="E400" s="5">
        <v>1000</v>
      </c>
      <c r="F400" s="5">
        <v>34.99</v>
      </c>
      <c r="G400" s="49">
        <v>300</v>
      </c>
      <c r="H400" s="5">
        <v>300</v>
      </c>
      <c r="I400" s="5">
        <v>246.78</v>
      </c>
      <c r="J400" s="49">
        <v>150</v>
      </c>
      <c r="K400" s="5">
        <v>150</v>
      </c>
      <c r="L400" s="5">
        <v>134.99</v>
      </c>
      <c r="M400" s="49">
        <v>150</v>
      </c>
      <c r="N400" s="5">
        <v>150</v>
      </c>
      <c r="O400" s="5">
        <v>75.959999999999994</v>
      </c>
      <c r="P400" s="5">
        <v>200</v>
      </c>
      <c r="Q400" s="38">
        <v>0</v>
      </c>
      <c r="R400" s="38">
        <v>0</v>
      </c>
      <c r="T400" s="11">
        <v>0</v>
      </c>
    </row>
    <row r="401" spans="1:20" x14ac:dyDescent="0.3">
      <c r="A401" s="4" t="s">
        <v>560</v>
      </c>
      <c r="B401" s="4" t="s">
        <v>561</v>
      </c>
      <c r="C401" s="5">
        <v>7641.01</v>
      </c>
      <c r="D401" s="5">
        <v>7641.01</v>
      </c>
      <c r="E401" s="5">
        <v>9000</v>
      </c>
      <c r="F401" s="5">
        <v>8064.59</v>
      </c>
      <c r="G401" s="49">
        <v>5000</v>
      </c>
      <c r="H401" s="5">
        <v>10000</v>
      </c>
      <c r="I401" s="5">
        <v>9233.59</v>
      </c>
      <c r="J401" s="49">
        <v>6000</v>
      </c>
      <c r="K401" s="5">
        <v>10000</v>
      </c>
      <c r="L401" s="5">
        <v>9991.86</v>
      </c>
      <c r="M401" s="49">
        <v>13250</v>
      </c>
      <c r="N401" s="5">
        <v>13250</v>
      </c>
      <c r="O401" s="5">
        <v>11324.26</v>
      </c>
      <c r="P401" s="5">
        <v>15000</v>
      </c>
      <c r="Q401" s="38">
        <v>15000</v>
      </c>
      <c r="R401" s="38">
        <v>6657.45</v>
      </c>
      <c r="T401" s="11">
        <v>12000</v>
      </c>
    </row>
    <row r="402" spans="1:20" x14ac:dyDescent="0.3">
      <c r="A402" s="4" t="s">
        <v>562</v>
      </c>
      <c r="B402" s="4" t="s">
        <v>326</v>
      </c>
      <c r="C402" s="5">
        <v>7070.38</v>
      </c>
      <c r="D402" s="5">
        <v>7070.38</v>
      </c>
      <c r="E402" s="5">
        <v>10000</v>
      </c>
      <c r="F402" s="5">
        <v>6447.48</v>
      </c>
      <c r="G402" s="49">
        <v>7000</v>
      </c>
      <c r="H402" s="5">
        <v>9880</v>
      </c>
      <c r="I402" s="5">
        <v>5831.21</v>
      </c>
      <c r="J402" s="49">
        <v>7000</v>
      </c>
      <c r="K402" s="5">
        <v>8855.8799999999992</v>
      </c>
      <c r="L402" s="5">
        <v>8855.6200000000008</v>
      </c>
      <c r="M402" s="49">
        <v>8350</v>
      </c>
      <c r="N402" s="5">
        <v>10850</v>
      </c>
      <c r="O402" s="5">
        <v>10273.01</v>
      </c>
      <c r="P402" s="5">
        <v>21000</v>
      </c>
      <c r="Q402" s="38">
        <v>21000</v>
      </c>
      <c r="R402" s="38">
        <v>3930.64</v>
      </c>
      <c r="T402" s="11">
        <v>16000</v>
      </c>
    </row>
    <row r="403" spans="1:20" x14ac:dyDescent="0.3">
      <c r="A403" s="4" t="s">
        <v>563</v>
      </c>
      <c r="B403" s="4" t="s">
        <v>248</v>
      </c>
      <c r="C403" s="5">
        <v>9637.14</v>
      </c>
      <c r="D403" s="5">
        <v>9637.14</v>
      </c>
      <c r="E403" s="5">
        <v>10000</v>
      </c>
      <c r="F403" s="5">
        <v>5397.31</v>
      </c>
      <c r="G403" s="49">
        <v>10000</v>
      </c>
      <c r="H403" s="5">
        <v>10000</v>
      </c>
      <c r="I403" s="5">
        <v>8411.68</v>
      </c>
      <c r="J403" s="49">
        <v>9367.7000000000007</v>
      </c>
      <c r="K403" s="5">
        <v>8867.7000000000007</v>
      </c>
      <c r="L403" s="5">
        <v>12590.32</v>
      </c>
      <c r="M403" s="49">
        <v>11000</v>
      </c>
      <c r="N403" s="5">
        <v>11000</v>
      </c>
      <c r="O403" s="5">
        <v>12531.49</v>
      </c>
      <c r="P403" s="5">
        <v>11000</v>
      </c>
      <c r="Q403" s="38">
        <v>11000</v>
      </c>
      <c r="R403" s="38">
        <v>5401.27</v>
      </c>
      <c r="T403" s="11">
        <v>13500</v>
      </c>
    </row>
    <row r="404" spans="1:20" x14ac:dyDescent="0.3">
      <c r="A404" s="4" t="s">
        <v>564</v>
      </c>
      <c r="B404" s="4" t="s">
        <v>430</v>
      </c>
      <c r="C404" s="5">
        <v>3612.19</v>
      </c>
      <c r="D404" s="5">
        <v>3612.19</v>
      </c>
      <c r="E404" s="5">
        <v>5000</v>
      </c>
      <c r="F404" s="5">
        <v>1793.02</v>
      </c>
      <c r="G404" s="49">
        <v>4000</v>
      </c>
      <c r="H404" s="5">
        <v>4000</v>
      </c>
      <c r="I404" s="5">
        <v>3137.6</v>
      </c>
      <c r="J404" s="49">
        <v>2958.54</v>
      </c>
      <c r="K404" s="5">
        <v>5066.17</v>
      </c>
      <c r="L404" s="5">
        <v>5066.17</v>
      </c>
      <c r="M404" s="49">
        <v>6000</v>
      </c>
      <c r="N404" s="5">
        <v>5693.1</v>
      </c>
      <c r="O404" s="5">
        <v>5791.96</v>
      </c>
      <c r="P404" s="5">
        <v>7000</v>
      </c>
      <c r="Q404" s="38">
        <v>7000</v>
      </c>
      <c r="R404" s="38">
        <v>2279.63</v>
      </c>
      <c r="T404" s="11">
        <v>5000</v>
      </c>
    </row>
    <row r="405" spans="1:20" x14ac:dyDescent="0.3">
      <c r="A405" s="4" t="s">
        <v>565</v>
      </c>
      <c r="B405" s="4" t="s">
        <v>331</v>
      </c>
      <c r="C405" s="5">
        <v>72.510000000000005</v>
      </c>
      <c r="D405" s="5">
        <v>72.510000000000005</v>
      </c>
      <c r="E405" s="5">
        <v>1500</v>
      </c>
      <c r="F405" s="5">
        <v>1268.02</v>
      </c>
      <c r="G405" s="49">
        <v>2250</v>
      </c>
      <c r="H405" s="5">
        <v>2250</v>
      </c>
      <c r="I405" s="5">
        <v>2248.17</v>
      </c>
      <c r="J405" s="49">
        <v>2250</v>
      </c>
      <c r="K405" s="5">
        <v>618</v>
      </c>
      <c r="L405" s="5">
        <v>617.02</v>
      </c>
      <c r="M405" s="49">
        <v>2250</v>
      </c>
      <c r="N405" s="5">
        <v>2250</v>
      </c>
      <c r="O405" s="5">
        <v>2250</v>
      </c>
      <c r="P405" s="5">
        <v>2500</v>
      </c>
      <c r="Q405" s="38">
        <v>2500</v>
      </c>
      <c r="R405" s="38">
        <v>2182.62</v>
      </c>
      <c r="T405" s="11">
        <v>2850</v>
      </c>
    </row>
    <row r="406" spans="1:20" x14ac:dyDescent="0.3">
      <c r="A406" s="4" t="s">
        <v>566</v>
      </c>
      <c r="B406" s="4" t="s">
        <v>567</v>
      </c>
      <c r="C406" s="5">
        <v>20550</v>
      </c>
      <c r="D406" s="5">
        <v>20550</v>
      </c>
      <c r="E406" s="5">
        <v>21000</v>
      </c>
      <c r="F406" s="5">
        <v>10500</v>
      </c>
      <c r="G406" s="49">
        <v>0</v>
      </c>
      <c r="H406" s="5">
        <v>30000</v>
      </c>
      <c r="I406" s="5">
        <v>7875</v>
      </c>
      <c r="J406" s="49">
        <v>21000</v>
      </c>
      <c r="K406" s="5">
        <v>30600</v>
      </c>
      <c r="L406" s="5">
        <v>30600</v>
      </c>
      <c r="M406" s="49">
        <v>24000</v>
      </c>
      <c r="N406" s="5">
        <v>26800</v>
      </c>
      <c r="O406" s="5">
        <v>27300</v>
      </c>
      <c r="P406" s="5">
        <v>25000</v>
      </c>
      <c r="Q406" s="38">
        <v>25000</v>
      </c>
      <c r="R406" s="38">
        <v>6700</v>
      </c>
      <c r="T406" s="11">
        <v>27400</v>
      </c>
    </row>
    <row r="407" spans="1:20" x14ac:dyDescent="0.3">
      <c r="A407" s="4" t="s">
        <v>568</v>
      </c>
      <c r="B407" s="4" t="s">
        <v>433</v>
      </c>
      <c r="C407" s="5">
        <v>0</v>
      </c>
      <c r="D407" s="5">
        <v>0</v>
      </c>
      <c r="E407" s="5">
        <v>500</v>
      </c>
      <c r="F407" s="5">
        <v>231.8</v>
      </c>
      <c r="G407" s="49">
        <v>500</v>
      </c>
      <c r="H407" s="5">
        <v>500</v>
      </c>
      <c r="I407" s="5">
        <v>37.840000000000003</v>
      </c>
      <c r="J407" s="49">
        <v>450</v>
      </c>
      <c r="K407" s="5">
        <v>448.66</v>
      </c>
      <c r="L407" s="5">
        <v>320.12</v>
      </c>
      <c r="M407" s="49">
        <v>1000</v>
      </c>
      <c r="N407" s="5">
        <v>1000</v>
      </c>
      <c r="O407" s="5">
        <v>188.97</v>
      </c>
      <c r="P407" s="5">
        <v>2500</v>
      </c>
      <c r="Q407" s="38">
        <v>2500</v>
      </c>
      <c r="R407" s="38">
        <v>0</v>
      </c>
      <c r="T407" s="11">
        <v>2850</v>
      </c>
    </row>
    <row r="408" spans="1:20" x14ac:dyDescent="0.3">
      <c r="A408" s="4" t="s">
        <v>569</v>
      </c>
      <c r="B408" s="4" t="s">
        <v>345</v>
      </c>
      <c r="C408" s="5">
        <v>8532</v>
      </c>
      <c r="D408" s="5">
        <v>8532</v>
      </c>
      <c r="E408" s="5">
        <v>15000.01</v>
      </c>
      <c r="F408" s="5">
        <v>14480.96</v>
      </c>
      <c r="G408" s="49">
        <v>0</v>
      </c>
      <c r="H408" s="5">
        <v>0</v>
      </c>
      <c r="I408" s="5">
        <v>0</v>
      </c>
      <c r="J408" s="49">
        <v>0</v>
      </c>
      <c r="K408" s="5">
        <v>0</v>
      </c>
      <c r="L408" s="5">
        <v>0</v>
      </c>
      <c r="M408" s="49">
        <v>15000</v>
      </c>
      <c r="N408" s="5">
        <v>5000</v>
      </c>
      <c r="O408" s="5">
        <v>3990</v>
      </c>
      <c r="P408" s="5">
        <v>15000</v>
      </c>
      <c r="Q408" s="38">
        <v>15000</v>
      </c>
      <c r="R408" s="38">
        <v>0</v>
      </c>
      <c r="T408" s="11">
        <v>11392.14</v>
      </c>
    </row>
    <row r="409" spans="1:20" x14ac:dyDescent="0.3">
      <c r="A409" s="4" t="s">
        <v>570</v>
      </c>
      <c r="B409" s="4" t="s">
        <v>571</v>
      </c>
      <c r="C409" s="5">
        <v>0</v>
      </c>
      <c r="D409" s="5">
        <v>0</v>
      </c>
      <c r="E409" s="5">
        <v>21952</v>
      </c>
      <c r="F409" s="5">
        <v>21952</v>
      </c>
      <c r="G409" s="49">
        <v>0</v>
      </c>
      <c r="H409" s="5">
        <v>0</v>
      </c>
      <c r="I409" s="5">
        <v>0</v>
      </c>
      <c r="J409" s="49">
        <v>0</v>
      </c>
      <c r="K409" s="5">
        <v>0</v>
      </c>
      <c r="L409" s="5">
        <v>0</v>
      </c>
      <c r="M409" s="49">
        <v>0</v>
      </c>
      <c r="N409" s="5">
        <v>0</v>
      </c>
      <c r="O409" s="5">
        <v>0</v>
      </c>
      <c r="P409" s="5">
        <v>0</v>
      </c>
      <c r="Q409" s="38">
        <v>0</v>
      </c>
      <c r="R409" s="38">
        <v>0</v>
      </c>
      <c r="T409" s="11">
        <v>0</v>
      </c>
    </row>
    <row r="410" spans="1:20" x14ac:dyDescent="0.3">
      <c r="A410" s="4" t="s">
        <v>572</v>
      </c>
      <c r="B410" s="4" t="s">
        <v>471</v>
      </c>
      <c r="C410" s="5">
        <v>0</v>
      </c>
      <c r="D410" s="5">
        <v>0</v>
      </c>
      <c r="E410" s="5">
        <v>0</v>
      </c>
      <c r="F410" s="5">
        <v>0</v>
      </c>
      <c r="G410" s="49">
        <v>0</v>
      </c>
      <c r="H410" s="5">
        <v>0</v>
      </c>
      <c r="I410" s="5">
        <v>0</v>
      </c>
      <c r="J410" s="49">
        <v>0</v>
      </c>
      <c r="K410" s="5">
        <v>32935</v>
      </c>
      <c r="L410" s="5">
        <v>32935</v>
      </c>
      <c r="M410" s="49">
        <v>0</v>
      </c>
      <c r="N410" s="5">
        <v>0</v>
      </c>
      <c r="O410" s="5">
        <v>0</v>
      </c>
      <c r="P410" s="5">
        <v>0</v>
      </c>
      <c r="Q410" s="38">
        <v>0</v>
      </c>
      <c r="R410" s="38">
        <v>0</v>
      </c>
      <c r="T410" s="11">
        <v>0</v>
      </c>
    </row>
    <row r="411" spans="1:20" x14ac:dyDescent="0.3">
      <c r="A411" s="4" t="s">
        <v>573</v>
      </c>
      <c r="B411" s="4" t="s">
        <v>574</v>
      </c>
      <c r="C411" s="5">
        <v>0</v>
      </c>
      <c r="D411" s="5">
        <v>0</v>
      </c>
      <c r="E411" s="5">
        <v>0</v>
      </c>
      <c r="F411" s="5">
        <v>0</v>
      </c>
      <c r="G411" s="49">
        <v>0</v>
      </c>
      <c r="H411" s="5">
        <v>27000</v>
      </c>
      <c r="I411" s="5">
        <v>17051.88</v>
      </c>
      <c r="J411" s="49">
        <v>0</v>
      </c>
      <c r="K411" s="5">
        <v>23554.46</v>
      </c>
      <c r="L411" s="5">
        <v>13247</v>
      </c>
      <c r="M411" s="49">
        <v>0</v>
      </c>
      <c r="N411" s="5">
        <v>0</v>
      </c>
      <c r="O411" s="5">
        <v>0</v>
      </c>
      <c r="P411" s="5">
        <v>0</v>
      </c>
      <c r="Q411" s="38">
        <v>0</v>
      </c>
      <c r="R411" s="38">
        <v>0</v>
      </c>
      <c r="T411" s="11">
        <v>0</v>
      </c>
    </row>
    <row r="412" spans="1:20" x14ac:dyDescent="0.3">
      <c r="A412" s="4" t="s">
        <v>575</v>
      </c>
      <c r="B412" s="4" t="s">
        <v>576</v>
      </c>
      <c r="C412" s="5">
        <v>0</v>
      </c>
      <c r="D412" s="5">
        <v>0</v>
      </c>
      <c r="E412" s="5">
        <v>0</v>
      </c>
      <c r="F412" s="5">
        <v>0</v>
      </c>
      <c r="G412" s="49">
        <v>0</v>
      </c>
      <c r="H412" s="5">
        <v>30000</v>
      </c>
      <c r="I412" s="5">
        <v>24224.89</v>
      </c>
      <c r="J412" s="49">
        <v>0</v>
      </c>
      <c r="K412" s="5">
        <v>0</v>
      </c>
      <c r="L412" s="5">
        <v>0</v>
      </c>
      <c r="M412" s="49">
        <v>0</v>
      </c>
      <c r="N412" s="5">
        <v>0</v>
      </c>
      <c r="O412" s="5">
        <v>0</v>
      </c>
      <c r="P412" s="5">
        <v>0</v>
      </c>
      <c r="Q412" s="38">
        <v>0</v>
      </c>
      <c r="R412" s="38">
        <v>0</v>
      </c>
      <c r="T412" s="11">
        <v>0</v>
      </c>
    </row>
    <row r="413" spans="1:20" x14ac:dyDescent="0.3">
      <c r="A413" s="4" t="s">
        <v>577</v>
      </c>
      <c r="B413" s="4" t="s">
        <v>578</v>
      </c>
      <c r="C413" s="5">
        <v>0</v>
      </c>
      <c r="D413" s="5">
        <v>0</v>
      </c>
      <c r="E413" s="5">
        <v>60000</v>
      </c>
      <c r="F413" s="5">
        <v>43393</v>
      </c>
      <c r="G413" s="49">
        <v>0</v>
      </c>
      <c r="H413" s="5">
        <v>0</v>
      </c>
      <c r="I413" s="5">
        <v>0</v>
      </c>
      <c r="J413" s="49">
        <v>0</v>
      </c>
      <c r="K413" s="5">
        <v>0</v>
      </c>
      <c r="L413" s="5">
        <v>0</v>
      </c>
      <c r="M413" s="49">
        <v>0</v>
      </c>
      <c r="N413" s="5">
        <v>0</v>
      </c>
      <c r="O413" s="5">
        <v>0</v>
      </c>
      <c r="P413" s="5">
        <v>0</v>
      </c>
      <c r="Q413" s="38">
        <v>0</v>
      </c>
      <c r="R413" s="38">
        <v>0</v>
      </c>
      <c r="T413" s="11">
        <v>0</v>
      </c>
    </row>
    <row r="414" spans="1:20" x14ac:dyDescent="0.3">
      <c r="A414" s="4" t="s">
        <v>579</v>
      </c>
      <c r="B414" s="4" t="s">
        <v>580</v>
      </c>
      <c r="C414" s="5">
        <v>0</v>
      </c>
      <c r="D414" s="5">
        <v>0</v>
      </c>
      <c r="E414" s="5">
        <v>0</v>
      </c>
      <c r="F414" s="5">
        <v>0</v>
      </c>
      <c r="G414" s="49">
        <v>0</v>
      </c>
      <c r="H414" s="5">
        <v>0</v>
      </c>
      <c r="I414" s="5">
        <v>0</v>
      </c>
      <c r="J414" s="49">
        <v>0</v>
      </c>
      <c r="K414" s="5">
        <v>108300</v>
      </c>
      <c r="L414" s="5">
        <v>108300</v>
      </c>
      <c r="M414" s="49">
        <v>0</v>
      </c>
      <c r="N414" s="5">
        <v>152749.34</v>
      </c>
      <c r="O414" s="5">
        <v>140249.34</v>
      </c>
      <c r="P414" s="5">
        <v>25000</v>
      </c>
      <c r="Q414" s="38">
        <v>152925</v>
      </c>
      <c r="R414" s="38">
        <v>75345</v>
      </c>
      <c r="T414" s="11">
        <v>0</v>
      </c>
    </row>
    <row r="415" spans="1:20" x14ac:dyDescent="0.3">
      <c r="A415" s="1" t="s">
        <v>10</v>
      </c>
      <c r="B415" s="1" t="s">
        <v>581</v>
      </c>
      <c r="C415" s="6">
        <f>SUM(C373:C414)</f>
        <v>409808.16000000009</v>
      </c>
      <c r="D415" s="6">
        <f t="shared" ref="D415:O415" si="27">SUM(D373:D414)</f>
        <v>404567.02000000008</v>
      </c>
      <c r="E415" s="6">
        <f t="shared" si="27"/>
        <v>414518.10000000003</v>
      </c>
      <c r="F415" s="6">
        <f t="shared" si="27"/>
        <v>324728.62999999995</v>
      </c>
      <c r="G415" s="6">
        <f>SUM(G373:G414)</f>
        <v>319468.1729296</v>
      </c>
      <c r="H415" s="6">
        <f t="shared" si="27"/>
        <v>451867.66999999993</v>
      </c>
      <c r="I415" s="6">
        <f t="shared" si="27"/>
        <v>342668.02000000008</v>
      </c>
      <c r="J415" s="6">
        <f>SUM(J373:J414)</f>
        <v>348346.27427439997</v>
      </c>
      <c r="K415" s="6">
        <f t="shared" si="27"/>
        <v>608412.27</v>
      </c>
      <c r="L415" s="6">
        <f t="shared" si="27"/>
        <v>598547.56999999995</v>
      </c>
      <c r="M415" s="6">
        <f>SUM(M373:M414)</f>
        <v>447544.26999999996</v>
      </c>
      <c r="N415" s="6">
        <f t="shared" si="27"/>
        <v>674355.1399999999</v>
      </c>
      <c r="O415" s="6">
        <f t="shared" si="27"/>
        <v>632851</v>
      </c>
      <c r="P415" s="6">
        <v>511069.95807618299</v>
      </c>
      <c r="Q415" s="6">
        <v>634864.96</v>
      </c>
      <c r="R415" s="6">
        <v>284862.70000000007</v>
      </c>
      <c r="T415" s="6">
        <v>520960.31012009998</v>
      </c>
    </row>
    <row r="416" spans="1:20" x14ac:dyDescent="0.3">
      <c r="A416" s="4" t="s">
        <v>582</v>
      </c>
      <c r="B416" s="10" t="s">
        <v>583</v>
      </c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T416" s="11"/>
    </row>
    <row r="417" spans="1:20" x14ac:dyDescent="0.3">
      <c r="A417" s="4" t="s">
        <v>584</v>
      </c>
      <c r="B417" s="4" t="s">
        <v>89</v>
      </c>
      <c r="C417" s="5">
        <v>42840</v>
      </c>
      <c r="D417" s="5">
        <v>42840</v>
      </c>
      <c r="E417" s="5">
        <v>44840</v>
      </c>
      <c r="F417" s="5">
        <v>42840</v>
      </c>
      <c r="G417" s="49">
        <v>42840</v>
      </c>
      <c r="H417" s="5">
        <v>42840</v>
      </c>
      <c r="I417" s="5">
        <v>0</v>
      </c>
      <c r="J417" s="49">
        <v>42840</v>
      </c>
      <c r="K417" s="5">
        <v>42840</v>
      </c>
      <c r="L417" s="5">
        <v>42840</v>
      </c>
      <c r="M417" s="49">
        <v>47580</v>
      </c>
      <c r="N417" s="5">
        <v>47580</v>
      </c>
      <c r="O417" s="5">
        <v>47580</v>
      </c>
      <c r="P417" s="5">
        <v>49007</v>
      </c>
      <c r="Q417" s="38">
        <v>49007</v>
      </c>
      <c r="R417" s="38">
        <v>36755.25</v>
      </c>
      <c r="T417" s="11">
        <v>50478</v>
      </c>
    </row>
    <row r="418" spans="1:20" x14ac:dyDescent="0.3">
      <c r="A418" s="1" t="s">
        <v>10</v>
      </c>
      <c r="B418" s="1" t="s">
        <v>585</v>
      </c>
      <c r="C418" s="6">
        <f>SUM(C417)</f>
        <v>42840</v>
      </c>
      <c r="D418" s="6">
        <f t="shared" ref="D418:O418" si="28">SUM(D417)</f>
        <v>42840</v>
      </c>
      <c r="E418" s="6">
        <f t="shared" si="28"/>
        <v>44840</v>
      </c>
      <c r="F418" s="6">
        <f t="shared" si="28"/>
        <v>42840</v>
      </c>
      <c r="G418" s="6">
        <f>SUM(G417)</f>
        <v>42840</v>
      </c>
      <c r="H418" s="6">
        <f t="shared" si="28"/>
        <v>42840</v>
      </c>
      <c r="I418" s="6">
        <f t="shared" si="28"/>
        <v>0</v>
      </c>
      <c r="J418" s="6">
        <f>SUM(J417)</f>
        <v>42840</v>
      </c>
      <c r="K418" s="6">
        <f t="shared" si="28"/>
        <v>42840</v>
      </c>
      <c r="L418" s="6">
        <f t="shared" si="28"/>
        <v>42840</v>
      </c>
      <c r="M418" s="6">
        <f>SUM(M417)</f>
        <v>47580</v>
      </c>
      <c r="N418" s="6">
        <f t="shared" si="28"/>
        <v>47580</v>
      </c>
      <c r="O418" s="6">
        <f t="shared" si="28"/>
        <v>47580</v>
      </c>
      <c r="P418" s="6">
        <v>49007</v>
      </c>
      <c r="Q418" s="6">
        <v>49007</v>
      </c>
      <c r="R418" s="6">
        <v>36755.25</v>
      </c>
      <c r="T418" s="6">
        <v>50478</v>
      </c>
    </row>
    <row r="419" spans="1:20" x14ac:dyDescent="0.3">
      <c r="A419" s="4" t="s">
        <v>586</v>
      </c>
      <c r="B419" s="10" t="s">
        <v>587</v>
      </c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T419" s="11"/>
    </row>
    <row r="420" spans="1:20" x14ac:dyDescent="0.3">
      <c r="A420" s="4" t="s">
        <v>588</v>
      </c>
      <c r="B420" s="4" t="s">
        <v>589</v>
      </c>
      <c r="C420" s="5">
        <v>4000</v>
      </c>
      <c r="D420" s="5">
        <v>4000</v>
      </c>
      <c r="E420" s="5">
        <v>4000</v>
      </c>
      <c r="F420" s="5">
        <v>4000</v>
      </c>
      <c r="G420" s="49">
        <v>4000</v>
      </c>
      <c r="H420" s="5">
        <v>4000</v>
      </c>
      <c r="I420" s="5">
        <v>0</v>
      </c>
      <c r="J420" s="49">
        <v>4000</v>
      </c>
      <c r="K420" s="5">
        <v>4000</v>
      </c>
      <c r="L420" s="5">
        <v>4000</v>
      </c>
      <c r="M420" s="49">
        <v>4000</v>
      </c>
      <c r="N420" s="5">
        <v>4000</v>
      </c>
      <c r="O420" s="5">
        <v>4000</v>
      </c>
      <c r="P420" s="5">
        <v>4120</v>
      </c>
      <c r="Q420" s="38">
        <v>4120</v>
      </c>
      <c r="R420" s="38">
        <v>3090</v>
      </c>
      <c r="T420" s="11">
        <v>4244</v>
      </c>
    </row>
    <row r="421" spans="1:20" x14ac:dyDescent="0.3">
      <c r="A421" s="4" t="s">
        <v>590</v>
      </c>
      <c r="B421" s="4" t="s">
        <v>591</v>
      </c>
      <c r="C421" s="5">
        <v>800</v>
      </c>
      <c r="D421" s="5">
        <v>800</v>
      </c>
      <c r="E421" s="5">
        <v>800</v>
      </c>
      <c r="F421" s="5">
        <v>800</v>
      </c>
      <c r="G421" s="49">
        <v>800</v>
      </c>
      <c r="H421" s="5">
        <v>800</v>
      </c>
      <c r="I421" s="5">
        <v>0</v>
      </c>
      <c r="J421" s="49">
        <v>800</v>
      </c>
      <c r="K421" s="5">
        <v>800</v>
      </c>
      <c r="L421" s="5">
        <v>800</v>
      </c>
      <c r="M421" s="49">
        <v>800</v>
      </c>
      <c r="N421" s="5">
        <v>800</v>
      </c>
      <c r="O421" s="5">
        <v>800</v>
      </c>
      <c r="P421" s="5">
        <v>800</v>
      </c>
      <c r="Q421" s="38">
        <v>800</v>
      </c>
      <c r="R421" s="38">
        <v>600</v>
      </c>
      <c r="T421" s="11">
        <v>800</v>
      </c>
    </row>
    <row r="422" spans="1:20" x14ac:dyDescent="0.3">
      <c r="A422" s="1" t="s">
        <v>10</v>
      </c>
      <c r="B422" s="1" t="s">
        <v>592</v>
      </c>
      <c r="C422" s="6">
        <f>SUM(C420:C421)</f>
        <v>4800</v>
      </c>
      <c r="D422" s="6">
        <f t="shared" ref="D422:O422" si="29">SUM(D420:D421)</f>
        <v>4800</v>
      </c>
      <c r="E422" s="6">
        <f t="shared" si="29"/>
        <v>4800</v>
      </c>
      <c r="F422" s="6">
        <f t="shared" si="29"/>
        <v>4800</v>
      </c>
      <c r="G422" s="6">
        <f>SUM(G420:G421)</f>
        <v>4800</v>
      </c>
      <c r="H422" s="6">
        <f t="shared" si="29"/>
        <v>4800</v>
      </c>
      <c r="I422" s="6">
        <f t="shared" si="29"/>
        <v>0</v>
      </c>
      <c r="J422" s="6">
        <f>SUM(J420:J421)</f>
        <v>4800</v>
      </c>
      <c r="K422" s="6">
        <f t="shared" si="29"/>
        <v>4800</v>
      </c>
      <c r="L422" s="6">
        <f t="shared" si="29"/>
        <v>4800</v>
      </c>
      <c r="M422" s="6">
        <f>SUM(M420:M421)</f>
        <v>4800</v>
      </c>
      <c r="N422" s="6">
        <f t="shared" si="29"/>
        <v>4800</v>
      </c>
      <c r="O422" s="6">
        <f t="shared" si="29"/>
        <v>4800</v>
      </c>
      <c r="P422" s="6">
        <v>4920</v>
      </c>
      <c r="Q422" s="6">
        <v>4920</v>
      </c>
      <c r="R422" s="6">
        <v>3690</v>
      </c>
      <c r="T422" s="6">
        <v>5044</v>
      </c>
    </row>
    <row r="423" spans="1:20" x14ac:dyDescent="0.3">
      <c r="A423" s="4" t="s">
        <v>593</v>
      </c>
      <c r="B423" s="10" t="s">
        <v>594</v>
      </c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T423" s="11"/>
    </row>
    <row r="424" spans="1:20" x14ac:dyDescent="0.3">
      <c r="A424" s="4" t="s">
        <v>595</v>
      </c>
      <c r="B424" s="4" t="s">
        <v>440</v>
      </c>
      <c r="C424" s="5">
        <v>0</v>
      </c>
      <c r="D424" s="5">
        <v>0</v>
      </c>
      <c r="E424" s="5">
        <v>0</v>
      </c>
      <c r="F424" s="5">
        <v>0</v>
      </c>
      <c r="G424" s="49">
        <v>0</v>
      </c>
      <c r="H424" s="5">
        <v>9340.5400000000009</v>
      </c>
      <c r="I424" s="5">
        <v>9340.5400000000009</v>
      </c>
      <c r="J424" s="49">
        <v>40400</v>
      </c>
      <c r="K424" s="5">
        <v>40555.31</v>
      </c>
      <c r="L424" s="5">
        <v>40555.31</v>
      </c>
      <c r="M424" s="49">
        <v>47500</v>
      </c>
      <c r="N424" s="5">
        <v>47500</v>
      </c>
      <c r="O424" s="5">
        <v>41210.69</v>
      </c>
      <c r="P424" s="11">
        <v>0</v>
      </c>
      <c r="Q424" s="38">
        <v>0</v>
      </c>
      <c r="R424" s="38">
        <v>2255.25</v>
      </c>
      <c r="T424" s="11">
        <v>57054.89</v>
      </c>
    </row>
    <row r="425" spans="1:20" x14ac:dyDescent="0.3">
      <c r="A425" s="4" t="s">
        <v>1281</v>
      </c>
      <c r="B425" s="4" t="s">
        <v>1282</v>
      </c>
      <c r="C425" s="5"/>
      <c r="D425" s="5"/>
      <c r="E425" s="5"/>
      <c r="F425" s="5"/>
      <c r="G425" s="49"/>
      <c r="H425" s="5"/>
      <c r="I425" s="5"/>
      <c r="J425" s="49"/>
      <c r="K425" s="5"/>
      <c r="L425" s="5"/>
      <c r="M425" s="49"/>
      <c r="N425" s="5"/>
      <c r="O425" s="5"/>
      <c r="P425" s="11">
        <v>0</v>
      </c>
      <c r="Q425" s="38">
        <v>0</v>
      </c>
      <c r="R425" s="38">
        <v>908.3</v>
      </c>
      <c r="T425" s="11">
        <v>1045</v>
      </c>
    </row>
    <row r="426" spans="1:20" x14ac:dyDescent="0.3">
      <c r="A426" s="4" t="s">
        <v>596</v>
      </c>
      <c r="B426" s="4" t="s">
        <v>597</v>
      </c>
      <c r="C426" s="5">
        <v>0</v>
      </c>
      <c r="D426" s="5">
        <v>0</v>
      </c>
      <c r="E426" s="5">
        <v>0</v>
      </c>
      <c r="F426" s="5">
        <v>0</v>
      </c>
      <c r="G426" s="49">
        <v>0</v>
      </c>
      <c r="H426" s="5">
        <v>19732.88</v>
      </c>
      <c r="I426" s="5">
        <v>11712.5</v>
      </c>
      <c r="J426" s="49">
        <v>0</v>
      </c>
      <c r="K426" s="5">
        <v>14273.88</v>
      </c>
      <c r="L426" s="5">
        <v>11559.06</v>
      </c>
      <c r="M426" s="49">
        <v>10000</v>
      </c>
      <c r="N426" s="5">
        <v>9500</v>
      </c>
      <c r="O426" s="5">
        <v>6063.9</v>
      </c>
      <c r="P426" s="11">
        <v>42500</v>
      </c>
      <c r="Q426" s="38">
        <v>42500</v>
      </c>
      <c r="R426" s="38">
        <v>14208.57</v>
      </c>
      <c r="T426" s="11">
        <v>30039.360000000001</v>
      </c>
    </row>
    <row r="427" spans="1:20" x14ac:dyDescent="0.3">
      <c r="A427" s="4" t="s">
        <v>598</v>
      </c>
      <c r="B427" s="4" t="s">
        <v>19</v>
      </c>
      <c r="C427" s="5">
        <v>0</v>
      </c>
      <c r="D427" s="5">
        <v>0</v>
      </c>
      <c r="E427" s="5">
        <v>0</v>
      </c>
      <c r="F427" s="5">
        <v>0</v>
      </c>
      <c r="G427" s="49">
        <v>0</v>
      </c>
      <c r="H427" s="5">
        <v>1619.84</v>
      </c>
      <c r="I427" s="5">
        <v>1619.84</v>
      </c>
      <c r="J427" s="49">
        <v>3090.6</v>
      </c>
      <c r="K427" s="5">
        <v>4007.7</v>
      </c>
      <c r="L427" s="5">
        <v>4007.7</v>
      </c>
      <c r="M427" s="49">
        <v>4398.75</v>
      </c>
      <c r="N427" s="5">
        <v>4398.75</v>
      </c>
      <c r="O427" s="5">
        <v>3651.62</v>
      </c>
      <c r="P427" s="11">
        <v>3251.25</v>
      </c>
      <c r="Q427" s="38">
        <v>3251.25</v>
      </c>
      <c r="R427" s="38">
        <v>1365.88</v>
      </c>
      <c r="T427" s="11">
        <v>6742.6501249999992</v>
      </c>
    </row>
    <row r="428" spans="1:20" x14ac:dyDescent="0.3">
      <c r="A428" s="4" t="s">
        <v>599</v>
      </c>
      <c r="B428" s="4" t="s">
        <v>21</v>
      </c>
      <c r="C428" s="5">
        <v>0</v>
      </c>
      <c r="D428" s="5">
        <v>0</v>
      </c>
      <c r="E428" s="5">
        <v>0</v>
      </c>
      <c r="F428" s="5">
        <v>0</v>
      </c>
      <c r="G428" s="49">
        <v>0</v>
      </c>
      <c r="H428" s="5">
        <v>266.33999999999997</v>
      </c>
      <c r="I428" s="5">
        <v>156.69999999999999</v>
      </c>
      <c r="J428" s="49">
        <v>759.52</v>
      </c>
      <c r="K428" s="5">
        <v>759.52</v>
      </c>
      <c r="L428" s="5">
        <v>759.36</v>
      </c>
      <c r="M428" s="49">
        <v>327.75</v>
      </c>
      <c r="N428" s="5">
        <v>327.75</v>
      </c>
      <c r="O428" s="5">
        <v>400.97</v>
      </c>
      <c r="P428" s="38">
        <v>0</v>
      </c>
      <c r="Q428" s="38">
        <v>0</v>
      </c>
      <c r="R428" s="38">
        <v>0</v>
      </c>
      <c r="T428" s="11">
        <v>3240.7177519999996</v>
      </c>
    </row>
    <row r="429" spans="1:20" x14ac:dyDescent="0.3">
      <c r="A429" s="4" t="s">
        <v>600</v>
      </c>
      <c r="B429" s="4" t="s">
        <v>601</v>
      </c>
      <c r="C429" s="5">
        <v>0</v>
      </c>
      <c r="D429" s="5">
        <v>0</v>
      </c>
      <c r="E429" s="5">
        <v>0</v>
      </c>
      <c r="F429" s="5">
        <v>0</v>
      </c>
      <c r="G429" s="49">
        <v>0</v>
      </c>
      <c r="H429" s="5">
        <v>2493</v>
      </c>
      <c r="I429" s="5">
        <v>2485</v>
      </c>
      <c r="J429" s="49">
        <v>9876</v>
      </c>
      <c r="K429" s="5">
        <v>10777</v>
      </c>
      <c r="L429" s="5">
        <v>10777</v>
      </c>
      <c r="M429" s="49">
        <v>10716</v>
      </c>
      <c r="N429" s="5">
        <v>10716</v>
      </c>
      <c r="O429" s="5">
        <v>7590.5</v>
      </c>
      <c r="P429" s="38">
        <v>0</v>
      </c>
      <c r="Q429" s="38">
        <v>0</v>
      </c>
      <c r="R429" s="38">
        <v>0</v>
      </c>
      <c r="T429" s="11">
        <v>9420</v>
      </c>
    </row>
    <row r="430" spans="1:20" x14ac:dyDescent="0.3">
      <c r="A430" s="4" t="s">
        <v>602</v>
      </c>
      <c r="B430" s="4" t="s">
        <v>603</v>
      </c>
      <c r="C430" s="5">
        <v>0</v>
      </c>
      <c r="D430" s="5">
        <v>0</v>
      </c>
      <c r="E430" s="5">
        <v>0</v>
      </c>
      <c r="F430" s="5">
        <v>0</v>
      </c>
      <c r="G430" s="49">
        <v>0</v>
      </c>
      <c r="H430" s="5">
        <v>212.17</v>
      </c>
      <c r="I430" s="5">
        <v>134.01</v>
      </c>
      <c r="J430" s="49">
        <v>541.36</v>
      </c>
      <c r="K430" s="5">
        <v>541.36</v>
      </c>
      <c r="L430" s="5">
        <v>541.32000000000005</v>
      </c>
      <c r="M430" s="49">
        <v>636.5</v>
      </c>
      <c r="N430" s="5">
        <v>636.5</v>
      </c>
      <c r="O430" s="5">
        <v>424.32</v>
      </c>
      <c r="P430" s="11">
        <v>0</v>
      </c>
      <c r="Q430" s="38">
        <v>0</v>
      </c>
      <c r="R430" s="38">
        <v>0</v>
      </c>
      <c r="T430" s="11">
        <v>764.535526</v>
      </c>
    </row>
    <row r="431" spans="1:20" x14ac:dyDescent="0.3">
      <c r="A431" s="4" t="s">
        <v>604</v>
      </c>
      <c r="B431" s="4" t="s">
        <v>27</v>
      </c>
      <c r="C431" s="5">
        <v>0</v>
      </c>
      <c r="D431" s="5">
        <v>0</v>
      </c>
      <c r="E431" s="5">
        <v>0</v>
      </c>
      <c r="F431" s="5">
        <v>0</v>
      </c>
      <c r="G431" s="49">
        <v>0</v>
      </c>
      <c r="H431" s="5">
        <v>28.05</v>
      </c>
      <c r="I431" s="5">
        <v>28.05</v>
      </c>
      <c r="J431" s="49">
        <v>632</v>
      </c>
      <c r="K431" s="5">
        <v>632</v>
      </c>
      <c r="L431" s="5">
        <v>517.91999999999996</v>
      </c>
      <c r="M431" s="49">
        <v>228.8</v>
      </c>
      <c r="N431" s="5">
        <v>228.8</v>
      </c>
      <c r="O431" s="5">
        <v>117.67</v>
      </c>
      <c r="P431" s="11">
        <v>212.8</v>
      </c>
      <c r="Q431" s="38">
        <v>212.8</v>
      </c>
      <c r="R431" s="38">
        <v>42.41</v>
      </c>
      <c r="T431" s="11">
        <v>278.39999999999998</v>
      </c>
    </row>
    <row r="432" spans="1:20" x14ac:dyDescent="0.3">
      <c r="A432" s="4" t="s">
        <v>605</v>
      </c>
      <c r="B432" s="4" t="s">
        <v>606</v>
      </c>
      <c r="C432" s="5">
        <v>0</v>
      </c>
      <c r="D432" s="5">
        <v>0</v>
      </c>
      <c r="E432" s="5">
        <v>0</v>
      </c>
      <c r="F432" s="5">
        <v>0</v>
      </c>
      <c r="G432" s="49">
        <v>0</v>
      </c>
      <c r="H432" s="5">
        <v>0</v>
      </c>
      <c r="I432" s="5">
        <v>0</v>
      </c>
      <c r="J432" s="49">
        <v>29.81</v>
      </c>
      <c r="K432" s="5">
        <v>1082.52</v>
      </c>
      <c r="L432" s="5">
        <v>1082.52</v>
      </c>
      <c r="M432" s="49">
        <v>1145</v>
      </c>
      <c r="N432" s="5">
        <v>1145</v>
      </c>
      <c r="O432" s="5">
        <v>1103.73</v>
      </c>
      <c r="P432" s="11">
        <v>1145</v>
      </c>
      <c r="Q432" s="38">
        <v>1145</v>
      </c>
      <c r="R432" s="38">
        <v>212.73</v>
      </c>
      <c r="T432" s="11">
        <v>650</v>
      </c>
    </row>
    <row r="433" spans="1:20" x14ac:dyDescent="0.3">
      <c r="A433" s="4" t="s">
        <v>607</v>
      </c>
      <c r="B433" s="4" t="s">
        <v>168</v>
      </c>
      <c r="C433" s="5">
        <v>0</v>
      </c>
      <c r="D433" s="5">
        <v>0</v>
      </c>
      <c r="E433" s="5">
        <v>0</v>
      </c>
      <c r="F433" s="5">
        <v>0</v>
      </c>
      <c r="G433" s="49">
        <v>0</v>
      </c>
      <c r="H433" s="5">
        <v>83.01</v>
      </c>
      <c r="I433" s="5">
        <v>83.01</v>
      </c>
      <c r="J433" s="49">
        <v>335.32</v>
      </c>
      <c r="K433" s="5">
        <v>335.32</v>
      </c>
      <c r="L433" s="5">
        <v>335.28</v>
      </c>
      <c r="M433" s="49">
        <v>403.75</v>
      </c>
      <c r="N433" s="5">
        <v>403.75</v>
      </c>
      <c r="O433" s="5">
        <v>269.2</v>
      </c>
      <c r="P433" s="11">
        <v>0</v>
      </c>
      <c r="Q433" s="38">
        <v>0</v>
      </c>
      <c r="R433" s="38">
        <v>0</v>
      </c>
      <c r="T433" s="11">
        <v>422.206186</v>
      </c>
    </row>
    <row r="434" spans="1:20" x14ac:dyDescent="0.3">
      <c r="A434" s="4" t="s">
        <v>1335</v>
      </c>
      <c r="B434" s="4" t="s">
        <v>1336</v>
      </c>
      <c r="C434" s="5"/>
      <c r="D434" s="5"/>
      <c r="E434" s="5"/>
      <c r="F434" s="5"/>
      <c r="G434" s="49"/>
      <c r="H434" s="5"/>
      <c r="I434" s="5"/>
      <c r="J434" s="49"/>
      <c r="K434" s="5"/>
      <c r="L434" s="5"/>
      <c r="M434" s="49"/>
      <c r="N434" s="5"/>
      <c r="O434" s="5"/>
      <c r="P434" s="11"/>
      <c r="Q434" s="38"/>
      <c r="R434" s="38"/>
      <c r="T434" s="11">
        <v>4750</v>
      </c>
    </row>
    <row r="435" spans="1:20" x14ac:dyDescent="0.3">
      <c r="A435" s="4" t="s">
        <v>1274</v>
      </c>
      <c r="B435" s="4" t="s">
        <v>1334</v>
      </c>
      <c r="C435" s="5"/>
      <c r="D435" s="5"/>
      <c r="E435" s="5"/>
      <c r="F435" s="5"/>
      <c r="G435" s="49"/>
      <c r="H435" s="5"/>
      <c r="I435" s="5"/>
      <c r="J435" s="49"/>
      <c r="K435" s="5"/>
      <c r="L435" s="5"/>
      <c r="M435" s="49">
        <v>0</v>
      </c>
      <c r="N435" s="5">
        <v>0</v>
      </c>
      <c r="O435" s="5">
        <v>40</v>
      </c>
      <c r="P435" s="11">
        <v>0</v>
      </c>
      <c r="Q435" s="38">
        <v>80</v>
      </c>
      <c r="R435" s="38">
        <v>0</v>
      </c>
      <c r="T435" s="11">
        <v>0</v>
      </c>
    </row>
    <row r="436" spans="1:20" x14ac:dyDescent="0.3">
      <c r="A436" s="4" t="s">
        <v>608</v>
      </c>
      <c r="B436" s="4" t="s">
        <v>609</v>
      </c>
      <c r="C436" s="5">
        <v>0</v>
      </c>
      <c r="D436" s="5">
        <v>0</v>
      </c>
      <c r="E436" s="5">
        <v>0</v>
      </c>
      <c r="F436" s="5">
        <v>0</v>
      </c>
      <c r="G436" s="49">
        <v>0</v>
      </c>
      <c r="H436" s="5">
        <v>0</v>
      </c>
      <c r="I436" s="5">
        <v>0</v>
      </c>
      <c r="J436" s="49">
        <v>0</v>
      </c>
      <c r="K436" s="5">
        <v>3.71</v>
      </c>
      <c r="L436" s="5">
        <v>3.71</v>
      </c>
      <c r="M436" s="49">
        <v>0</v>
      </c>
      <c r="N436" s="5">
        <v>0</v>
      </c>
      <c r="O436" s="5">
        <v>0</v>
      </c>
      <c r="P436" s="11">
        <v>0</v>
      </c>
      <c r="Q436" s="38">
        <v>0</v>
      </c>
      <c r="R436" s="38">
        <v>0</v>
      </c>
      <c r="T436" s="11">
        <v>0</v>
      </c>
    </row>
    <row r="437" spans="1:20" x14ac:dyDescent="0.3">
      <c r="A437" s="4" t="s">
        <v>610</v>
      </c>
      <c r="B437" s="4" t="s">
        <v>47</v>
      </c>
      <c r="C437" s="5">
        <v>0</v>
      </c>
      <c r="D437" s="5">
        <v>0</v>
      </c>
      <c r="E437" s="5">
        <v>0</v>
      </c>
      <c r="F437" s="5">
        <v>0</v>
      </c>
      <c r="G437" s="49">
        <v>0</v>
      </c>
      <c r="H437" s="5">
        <v>177.75</v>
      </c>
      <c r="I437" s="5">
        <v>177.75</v>
      </c>
      <c r="J437" s="49">
        <v>600</v>
      </c>
      <c r="K437" s="5">
        <v>600</v>
      </c>
      <c r="L437" s="5">
        <v>520.73</v>
      </c>
      <c r="M437" s="49">
        <v>0</v>
      </c>
      <c r="N437" s="5">
        <v>0</v>
      </c>
      <c r="O437" s="5">
        <v>0</v>
      </c>
      <c r="P437" s="11">
        <v>0</v>
      </c>
      <c r="Q437" s="38">
        <v>0</v>
      </c>
      <c r="R437" s="38">
        <v>0</v>
      </c>
      <c r="T437" s="11">
        <v>0</v>
      </c>
    </row>
    <row r="438" spans="1:20" x14ac:dyDescent="0.3">
      <c r="A438" s="4" t="s">
        <v>1332</v>
      </c>
      <c r="B438" s="4" t="s">
        <v>1333</v>
      </c>
      <c r="C438" s="5"/>
      <c r="D438" s="5"/>
      <c r="E438" s="5"/>
      <c r="F438" s="5"/>
      <c r="G438" s="49"/>
      <c r="H438" s="5"/>
      <c r="I438" s="5"/>
      <c r="J438" s="49"/>
      <c r="K438" s="5"/>
      <c r="L438" s="5"/>
      <c r="M438" s="49"/>
      <c r="N438" s="5"/>
      <c r="O438" s="5"/>
      <c r="P438" s="11"/>
      <c r="Q438" s="38"/>
      <c r="R438" s="38"/>
      <c r="T438" s="11">
        <v>3629</v>
      </c>
    </row>
    <row r="439" spans="1:20" x14ac:dyDescent="0.3">
      <c r="A439" s="4" t="s">
        <v>1283</v>
      </c>
      <c r="B439" s="4" t="s">
        <v>1284</v>
      </c>
      <c r="C439" s="5"/>
      <c r="D439" s="5"/>
      <c r="E439" s="5"/>
      <c r="F439" s="5"/>
      <c r="G439" s="49"/>
      <c r="H439" s="5"/>
      <c r="I439" s="5"/>
      <c r="J439" s="49"/>
      <c r="K439" s="5"/>
      <c r="L439" s="5"/>
      <c r="M439" s="49"/>
      <c r="N439" s="5"/>
      <c r="O439" s="5"/>
      <c r="P439" s="11"/>
      <c r="Q439" s="38">
        <v>100</v>
      </c>
      <c r="R439" s="38">
        <v>78.349999999999994</v>
      </c>
      <c r="T439" s="11">
        <v>237.5</v>
      </c>
    </row>
    <row r="440" spans="1:20" x14ac:dyDescent="0.3">
      <c r="A440" s="4" t="s">
        <v>611</v>
      </c>
      <c r="B440" s="4" t="s">
        <v>55</v>
      </c>
      <c r="C440" s="5">
        <v>0</v>
      </c>
      <c r="D440" s="5">
        <v>0</v>
      </c>
      <c r="E440" s="5">
        <v>0</v>
      </c>
      <c r="F440" s="5">
        <v>0</v>
      </c>
      <c r="G440" s="49">
        <v>0</v>
      </c>
      <c r="H440" s="5">
        <v>0</v>
      </c>
      <c r="I440" s="5">
        <v>0</v>
      </c>
      <c r="J440" s="49">
        <v>200</v>
      </c>
      <c r="K440" s="5">
        <v>75</v>
      </c>
      <c r="L440" s="5">
        <v>75</v>
      </c>
      <c r="M440" s="49">
        <v>1000</v>
      </c>
      <c r="N440" s="5">
        <v>119.9</v>
      </c>
      <c r="O440" s="5">
        <v>119.9</v>
      </c>
      <c r="P440" s="38">
        <v>119.9</v>
      </c>
      <c r="Q440" s="38">
        <v>119.9</v>
      </c>
      <c r="R440" s="38">
        <v>49.9</v>
      </c>
      <c r="T440" s="11">
        <v>161.5</v>
      </c>
    </row>
    <row r="441" spans="1:20" x14ac:dyDescent="0.3">
      <c r="A441" s="4" t="s">
        <v>612</v>
      </c>
      <c r="B441" s="4" t="s">
        <v>59</v>
      </c>
      <c r="C441" s="5">
        <v>0</v>
      </c>
      <c r="D441" s="5">
        <v>0</v>
      </c>
      <c r="E441" s="5">
        <v>0</v>
      </c>
      <c r="F441" s="5">
        <v>0</v>
      </c>
      <c r="G441" s="49">
        <v>0</v>
      </c>
      <c r="H441" s="5">
        <v>0</v>
      </c>
      <c r="I441" s="5">
        <v>0</v>
      </c>
      <c r="J441" s="49">
        <v>1000</v>
      </c>
      <c r="K441" s="5">
        <v>176.78</v>
      </c>
      <c r="L441" s="5">
        <v>176.78</v>
      </c>
      <c r="M441" s="49">
        <v>0</v>
      </c>
      <c r="N441" s="5">
        <v>0</v>
      </c>
      <c r="O441" s="5">
        <v>0</v>
      </c>
      <c r="P441" s="38">
        <v>0</v>
      </c>
      <c r="Q441" s="38">
        <v>0</v>
      </c>
      <c r="R441" s="38">
        <v>0</v>
      </c>
      <c r="T441" s="11">
        <v>0</v>
      </c>
    </row>
    <row r="442" spans="1:20" x14ac:dyDescent="0.3">
      <c r="A442" s="4" t="s">
        <v>1325</v>
      </c>
      <c r="B442" s="4" t="s">
        <v>1280</v>
      </c>
      <c r="C442" s="5"/>
      <c r="D442" s="5"/>
      <c r="E442" s="5"/>
      <c r="F442" s="5"/>
      <c r="G442" s="49"/>
      <c r="H442" s="5"/>
      <c r="I442" s="5"/>
      <c r="J442" s="49"/>
      <c r="K442" s="5"/>
      <c r="L442" s="5"/>
      <c r="M442" s="49"/>
      <c r="N442" s="5"/>
      <c r="O442" s="5"/>
      <c r="P442" s="38"/>
      <c r="Q442" s="38"/>
      <c r="R442" s="38"/>
      <c r="T442" s="11">
        <v>3705</v>
      </c>
    </row>
    <row r="443" spans="1:20" x14ac:dyDescent="0.3">
      <c r="A443" s="4" t="s">
        <v>613</v>
      </c>
      <c r="B443" s="4" t="s">
        <v>614</v>
      </c>
      <c r="C443" s="5">
        <v>0</v>
      </c>
      <c r="D443" s="5">
        <v>0</v>
      </c>
      <c r="E443" s="5">
        <v>0</v>
      </c>
      <c r="F443" s="5">
        <v>0</v>
      </c>
      <c r="G443" s="49">
        <v>0</v>
      </c>
      <c r="H443" s="5">
        <v>1638.59</v>
      </c>
      <c r="I443" s="5">
        <v>1515.06</v>
      </c>
      <c r="J443" s="49">
        <v>7000</v>
      </c>
      <c r="K443" s="5">
        <v>8394.51</v>
      </c>
      <c r="L443" s="5">
        <v>5540.55</v>
      </c>
      <c r="M443" s="49">
        <v>0</v>
      </c>
      <c r="N443" s="5">
        <v>1380.1</v>
      </c>
      <c r="O443" s="5">
        <v>3213.21</v>
      </c>
      <c r="P443" s="38">
        <v>5540.55</v>
      </c>
      <c r="Q443" s="38">
        <v>5360.55</v>
      </c>
      <c r="R443" s="38">
        <v>553.07000000000005</v>
      </c>
      <c r="T443" s="11">
        <v>5348.5</v>
      </c>
    </row>
    <row r="444" spans="1:20" x14ac:dyDescent="0.3">
      <c r="A444" s="4" t="s">
        <v>1262</v>
      </c>
      <c r="B444" s="4" t="s">
        <v>331</v>
      </c>
      <c r="C444" s="5"/>
      <c r="D444" s="5"/>
      <c r="E444" s="5"/>
      <c r="F444" s="5"/>
      <c r="G444" s="49"/>
      <c r="H444" s="5"/>
      <c r="I444" s="5"/>
      <c r="J444" s="49">
        <v>1250</v>
      </c>
      <c r="K444" s="5"/>
      <c r="L444" s="5"/>
      <c r="M444" s="49">
        <v>0</v>
      </c>
      <c r="N444" s="5"/>
      <c r="O444" s="5">
        <v>0</v>
      </c>
      <c r="P444" s="38">
        <v>0</v>
      </c>
      <c r="Q444" s="38">
        <v>0</v>
      </c>
      <c r="R444" s="38">
        <v>0</v>
      </c>
      <c r="T444" s="11">
        <v>0</v>
      </c>
    </row>
    <row r="445" spans="1:20" x14ac:dyDescent="0.3">
      <c r="A445" s="4" t="s">
        <v>615</v>
      </c>
      <c r="B445" s="4" t="s">
        <v>227</v>
      </c>
      <c r="C445" s="5">
        <v>0</v>
      </c>
      <c r="D445" s="5">
        <v>0</v>
      </c>
      <c r="E445" s="5">
        <v>0</v>
      </c>
      <c r="F445" s="5">
        <v>0</v>
      </c>
      <c r="G445" s="49">
        <v>0</v>
      </c>
      <c r="H445" s="5">
        <v>0</v>
      </c>
      <c r="I445" s="5">
        <v>0</v>
      </c>
      <c r="J445" s="49">
        <v>0</v>
      </c>
      <c r="K445" s="5">
        <v>800</v>
      </c>
      <c r="L445" s="5">
        <v>739.16</v>
      </c>
      <c r="M445" s="49">
        <v>0</v>
      </c>
      <c r="N445" s="5">
        <v>0</v>
      </c>
      <c r="O445" s="5">
        <v>0</v>
      </c>
      <c r="P445" s="38">
        <v>0</v>
      </c>
      <c r="Q445" s="38">
        <v>0</v>
      </c>
      <c r="R445" s="38">
        <v>0</v>
      </c>
      <c r="T445" s="11">
        <v>0</v>
      </c>
    </row>
    <row r="446" spans="1:20" x14ac:dyDescent="0.3">
      <c r="A446" s="4" t="s">
        <v>1285</v>
      </c>
      <c r="B446" s="4" t="s">
        <v>1286</v>
      </c>
      <c r="C446" s="5"/>
      <c r="D446" s="5"/>
      <c r="E446" s="5"/>
      <c r="F446" s="5"/>
      <c r="G446" s="49"/>
      <c r="H446" s="5"/>
      <c r="I446" s="5"/>
      <c r="J446" s="49"/>
      <c r="K446" s="5"/>
      <c r="L446" s="5"/>
      <c r="M446" s="49"/>
      <c r="N446" s="5"/>
      <c r="O446" s="5"/>
      <c r="P446" s="38"/>
      <c r="Q446" s="38">
        <v>225000</v>
      </c>
      <c r="R446" s="38">
        <v>0</v>
      </c>
      <c r="T446" s="11">
        <v>0</v>
      </c>
    </row>
    <row r="447" spans="1:20" x14ac:dyDescent="0.3">
      <c r="A447" s="4" t="s">
        <v>1287</v>
      </c>
      <c r="B447" s="4" t="s">
        <v>1288</v>
      </c>
      <c r="C447" s="5"/>
      <c r="D447" s="5"/>
      <c r="E447" s="5"/>
      <c r="F447" s="5"/>
      <c r="G447" s="49"/>
      <c r="H447" s="5"/>
      <c r="I447" s="5"/>
      <c r="J447" s="49"/>
      <c r="K447" s="5"/>
      <c r="L447" s="5"/>
      <c r="M447" s="49"/>
      <c r="N447" s="5"/>
      <c r="O447" s="5"/>
      <c r="P447" s="38"/>
      <c r="Q447" s="38">
        <v>90000</v>
      </c>
      <c r="R447" s="38">
        <v>0</v>
      </c>
      <c r="T447" s="11">
        <v>0</v>
      </c>
    </row>
    <row r="448" spans="1:20" x14ac:dyDescent="0.3">
      <c r="A448" s="1" t="s">
        <v>10</v>
      </c>
      <c r="B448" s="1" t="s">
        <v>616</v>
      </c>
      <c r="C448" s="6">
        <f t="shared" ref="C448:O448" si="30">SUM(C424:C445)</f>
        <v>0</v>
      </c>
      <c r="D448" s="6">
        <f t="shared" si="30"/>
        <v>0</v>
      </c>
      <c r="E448" s="6">
        <f t="shared" si="30"/>
        <v>0</v>
      </c>
      <c r="F448" s="6">
        <f t="shared" si="30"/>
        <v>0</v>
      </c>
      <c r="G448" s="6">
        <f t="shared" si="30"/>
        <v>0</v>
      </c>
      <c r="H448" s="6">
        <f t="shared" si="30"/>
        <v>35592.170000000006</v>
      </c>
      <c r="I448" s="6">
        <f t="shared" si="30"/>
        <v>27252.46</v>
      </c>
      <c r="J448" s="6">
        <f t="shared" si="30"/>
        <v>65714.609999999986</v>
      </c>
      <c r="K448" s="6">
        <f t="shared" si="30"/>
        <v>83014.61</v>
      </c>
      <c r="L448" s="6">
        <f t="shared" si="30"/>
        <v>77191.400000000009</v>
      </c>
      <c r="M448" s="6">
        <f t="shared" si="30"/>
        <v>76356.55</v>
      </c>
      <c r="N448" s="6">
        <f t="shared" si="30"/>
        <v>76356.55</v>
      </c>
      <c r="O448" s="6">
        <f t="shared" si="30"/>
        <v>64205.710000000006</v>
      </c>
      <c r="P448" s="6">
        <v>52769.500000000007</v>
      </c>
      <c r="Q448" s="6">
        <v>367769.5</v>
      </c>
      <c r="R448" s="6">
        <v>19674.46</v>
      </c>
      <c r="T448" s="6">
        <v>127489.25958899999</v>
      </c>
    </row>
    <row r="449" spans="1:21" x14ac:dyDescent="0.3">
      <c r="A449" s="4" t="s">
        <v>617</v>
      </c>
      <c r="B449" s="4" t="s">
        <v>618</v>
      </c>
      <c r="C449" s="5">
        <v>0</v>
      </c>
      <c r="D449" s="5">
        <v>0</v>
      </c>
      <c r="E449" s="5">
        <v>2500</v>
      </c>
      <c r="F449" s="5">
        <v>1090.08</v>
      </c>
      <c r="G449" s="49">
        <v>0</v>
      </c>
      <c r="H449" s="5">
        <v>0</v>
      </c>
      <c r="I449" s="5">
        <v>0</v>
      </c>
      <c r="J449" s="49">
        <v>0</v>
      </c>
      <c r="K449" s="5">
        <v>0</v>
      </c>
      <c r="L449" s="5">
        <v>0</v>
      </c>
      <c r="M449" s="49">
        <v>0</v>
      </c>
      <c r="N449" s="5">
        <v>0</v>
      </c>
      <c r="O449" s="5">
        <v>0</v>
      </c>
      <c r="P449" s="38">
        <v>0</v>
      </c>
      <c r="Q449" s="38">
        <v>0</v>
      </c>
      <c r="R449" s="38">
        <v>0</v>
      </c>
      <c r="T449" s="11">
        <v>0</v>
      </c>
    </row>
    <row r="450" spans="1:21" x14ac:dyDescent="0.3">
      <c r="A450" s="1" t="s">
        <v>10</v>
      </c>
      <c r="B450" s="1" t="s">
        <v>619</v>
      </c>
      <c r="C450" s="6">
        <f>SUM(C449)</f>
        <v>0</v>
      </c>
      <c r="D450" s="6">
        <f t="shared" ref="D450:O450" si="31">SUM(D449)</f>
        <v>0</v>
      </c>
      <c r="E450" s="6">
        <f t="shared" si="31"/>
        <v>2500</v>
      </c>
      <c r="F450" s="6">
        <f t="shared" si="31"/>
        <v>1090.08</v>
      </c>
      <c r="G450" s="6">
        <f>SUM(G449)</f>
        <v>0</v>
      </c>
      <c r="H450" s="6">
        <f t="shared" si="31"/>
        <v>0</v>
      </c>
      <c r="I450" s="6">
        <f t="shared" si="31"/>
        <v>0</v>
      </c>
      <c r="J450" s="6">
        <f>SUM(J449)</f>
        <v>0</v>
      </c>
      <c r="K450" s="6">
        <f t="shared" si="31"/>
        <v>0</v>
      </c>
      <c r="L450" s="6">
        <f t="shared" si="31"/>
        <v>0</v>
      </c>
      <c r="M450" s="6">
        <f>SUM(M449)</f>
        <v>0</v>
      </c>
      <c r="N450" s="6">
        <f t="shared" si="31"/>
        <v>0</v>
      </c>
      <c r="O450" s="6">
        <f t="shared" si="31"/>
        <v>0</v>
      </c>
      <c r="P450" s="6">
        <v>0</v>
      </c>
      <c r="Q450" s="6">
        <v>0</v>
      </c>
      <c r="R450" s="6">
        <v>0</v>
      </c>
      <c r="T450" s="6">
        <v>0</v>
      </c>
    </row>
    <row r="451" spans="1:21" x14ac:dyDescent="0.3">
      <c r="A451" s="4" t="s">
        <v>1337</v>
      </c>
      <c r="B451" s="10" t="s">
        <v>1338</v>
      </c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T451" s="11"/>
    </row>
    <row r="452" spans="1:21" x14ac:dyDescent="0.3">
      <c r="A452" s="4" t="s">
        <v>1339</v>
      </c>
      <c r="B452" s="4" t="s">
        <v>361</v>
      </c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T452" s="11">
        <v>2000</v>
      </c>
    </row>
    <row r="453" spans="1:21" x14ac:dyDescent="0.3">
      <c r="A453" s="1"/>
      <c r="B453" s="43" t="s">
        <v>1340</v>
      </c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T453" s="6">
        <v>2000</v>
      </c>
    </row>
    <row r="454" spans="1:21" x14ac:dyDescent="0.3">
      <c r="A454" s="4" t="s">
        <v>620</v>
      </c>
      <c r="B454" s="10" t="s">
        <v>621</v>
      </c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T454" s="11"/>
    </row>
    <row r="455" spans="1:21" x14ac:dyDescent="0.3">
      <c r="A455" s="4" t="s">
        <v>622</v>
      </c>
      <c r="B455" s="4" t="s">
        <v>589</v>
      </c>
      <c r="C455" s="5">
        <v>5000</v>
      </c>
      <c r="D455" s="5">
        <v>5000</v>
      </c>
      <c r="E455" s="5">
        <v>5000</v>
      </c>
      <c r="F455" s="5">
        <v>5000</v>
      </c>
      <c r="G455" s="49">
        <v>5000</v>
      </c>
      <c r="H455" s="5">
        <v>5000</v>
      </c>
      <c r="I455" s="5">
        <v>5000</v>
      </c>
      <c r="J455" s="49">
        <v>5000</v>
      </c>
      <c r="K455" s="5">
        <v>5000</v>
      </c>
      <c r="L455" s="5">
        <v>5000</v>
      </c>
      <c r="M455" s="49">
        <v>5000</v>
      </c>
      <c r="N455" s="5">
        <v>5000</v>
      </c>
      <c r="O455" s="5">
        <v>5000</v>
      </c>
      <c r="P455" s="5">
        <v>5000</v>
      </c>
      <c r="Q455" s="38">
        <v>5000</v>
      </c>
      <c r="R455" s="38">
        <v>3750</v>
      </c>
      <c r="T455" s="11">
        <v>5000</v>
      </c>
    </row>
    <row r="456" spans="1:21" x14ac:dyDescent="0.3">
      <c r="A456" s="1" t="s">
        <v>10</v>
      </c>
      <c r="B456" s="1" t="s">
        <v>623</v>
      </c>
      <c r="C456" s="6">
        <f>SUM(C455)</f>
        <v>5000</v>
      </c>
      <c r="D456" s="6">
        <f t="shared" ref="D456:O456" si="32">SUM(D455)</f>
        <v>5000</v>
      </c>
      <c r="E456" s="6">
        <f t="shared" si="32"/>
        <v>5000</v>
      </c>
      <c r="F456" s="6">
        <f t="shared" si="32"/>
        <v>5000</v>
      </c>
      <c r="G456" s="6">
        <f>SUM(G455)</f>
        <v>5000</v>
      </c>
      <c r="H456" s="6">
        <f t="shared" si="32"/>
        <v>5000</v>
      </c>
      <c r="I456" s="6">
        <f t="shared" si="32"/>
        <v>5000</v>
      </c>
      <c r="J456" s="6">
        <f>SUM(J455)</f>
        <v>5000</v>
      </c>
      <c r="K456" s="6">
        <f t="shared" si="32"/>
        <v>5000</v>
      </c>
      <c r="L456" s="6">
        <f t="shared" si="32"/>
        <v>5000</v>
      </c>
      <c r="M456" s="6">
        <f>SUM(M455)</f>
        <v>5000</v>
      </c>
      <c r="N456" s="6">
        <f t="shared" si="32"/>
        <v>5000</v>
      </c>
      <c r="O456" s="6">
        <f t="shared" si="32"/>
        <v>5000</v>
      </c>
      <c r="P456" s="6">
        <v>5000</v>
      </c>
      <c r="Q456" s="6">
        <v>5000</v>
      </c>
      <c r="R456" s="6">
        <v>3750</v>
      </c>
      <c r="T456" s="6">
        <v>5000</v>
      </c>
    </row>
    <row r="457" spans="1:21" x14ac:dyDescent="0.3">
      <c r="A457" s="4" t="s">
        <v>624</v>
      </c>
      <c r="B457" s="10" t="s">
        <v>625</v>
      </c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T457" s="11"/>
    </row>
    <row r="458" spans="1:21" ht="28.8" x14ac:dyDescent="0.3">
      <c r="A458" s="4" t="s">
        <v>626</v>
      </c>
      <c r="B458" s="4" t="s">
        <v>440</v>
      </c>
      <c r="C458" s="5">
        <v>143257.01999999999</v>
      </c>
      <c r="D458" s="5">
        <v>138321.73000000001</v>
      </c>
      <c r="E458" s="5">
        <v>156920.82999999999</v>
      </c>
      <c r="F458" s="5">
        <v>161354.21</v>
      </c>
      <c r="G458" s="49">
        <v>165114.79999999999</v>
      </c>
      <c r="H458" s="5">
        <v>159544.09</v>
      </c>
      <c r="I458" s="5">
        <v>129158.7</v>
      </c>
      <c r="J458" s="49">
        <v>154026.10752000002</v>
      </c>
      <c r="K458" s="5">
        <v>168252.54</v>
      </c>
      <c r="L458" s="5">
        <v>168252.54</v>
      </c>
      <c r="M458" s="49">
        <v>153930.21</v>
      </c>
      <c r="N458" s="5">
        <v>153930.21</v>
      </c>
      <c r="O458" s="5">
        <v>166200.99</v>
      </c>
      <c r="P458" s="11">
        <v>204212.8573</v>
      </c>
      <c r="Q458" s="38">
        <v>204212.86</v>
      </c>
      <c r="R458" s="38">
        <v>89349.01</v>
      </c>
      <c r="T458" s="11">
        <v>221055.09000000003</v>
      </c>
      <c r="U458" s="12" t="s">
        <v>1358</v>
      </c>
    </row>
    <row r="459" spans="1:21" x14ac:dyDescent="0.3">
      <c r="A459" s="4" t="s">
        <v>627</v>
      </c>
      <c r="B459" s="4" t="s">
        <v>72</v>
      </c>
      <c r="C459" s="5">
        <v>322.57</v>
      </c>
      <c r="D459" s="5">
        <v>322.57</v>
      </c>
      <c r="E459" s="5">
        <v>0</v>
      </c>
      <c r="F459" s="5">
        <v>937.56</v>
      </c>
      <c r="G459" s="49">
        <v>0</v>
      </c>
      <c r="H459" s="5">
        <v>0</v>
      </c>
      <c r="I459" s="5">
        <v>0</v>
      </c>
      <c r="J459" s="49">
        <v>0</v>
      </c>
      <c r="K459" s="5">
        <v>0</v>
      </c>
      <c r="L459" s="5">
        <v>0</v>
      </c>
      <c r="M459" s="49">
        <v>0</v>
      </c>
      <c r="N459" s="5">
        <v>0</v>
      </c>
      <c r="O459" s="5">
        <v>0</v>
      </c>
      <c r="P459" s="5">
        <v>0</v>
      </c>
      <c r="Q459" s="38">
        <v>0</v>
      </c>
      <c r="R459" s="38">
        <v>156.38</v>
      </c>
      <c r="T459" s="11">
        <v>0</v>
      </c>
    </row>
    <row r="460" spans="1:21" x14ac:dyDescent="0.3">
      <c r="A460" s="4" t="s">
        <v>1356</v>
      </c>
      <c r="B460" s="4" t="s">
        <v>1357</v>
      </c>
      <c r="C460" s="5"/>
      <c r="D460" s="5"/>
      <c r="E460" s="5"/>
      <c r="F460" s="5"/>
      <c r="G460" s="49"/>
      <c r="H460" s="5"/>
      <c r="I460" s="5"/>
      <c r="J460" s="49"/>
      <c r="K460" s="5"/>
      <c r="L460" s="5"/>
      <c r="M460" s="49"/>
      <c r="N460" s="5"/>
      <c r="O460" s="5"/>
      <c r="P460" s="5"/>
      <c r="Q460" s="38"/>
      <c r="R460" s="38"/>
      <c r="T460" s="11">
        <v>23072.400000000001</v>
      </c>
      <c r="U460" t="s">
        <v>1359</v>
      </c>
    </row>
    <row r="461" spans="1:21" x14ac:dyDescent="0.3">
      <c r="A461" s="4" t="s">
        <v>628</v>
      </c>
      <c r="B461" s="4" t="s">
        <v>19</v>
      </c>
      <c r="C461" s="5">
        <v>10633.79</v>
      </c>
      <c r="D461" s="5">
        <v>9616.15</v>
      </c>
      <c r="E461" s="5">
        <v>12004.44</v>
      </c>
      <c r="F461" s="5">
        <v>11584.17</v>
      </c>
      <c r="G461" s="49">
        <v>12631.2822</v>
      </c>
      <c r="H461" s="5">
        <v>12631.28</v>
      </c>
      <c r="I461" s="5">
        <v>9665.4599999999991</v>
      </c>
      <c r="J461" s="49">
        <v>11782.997225280002</v>
      </c>
      <c r="K461" s="5">
        <v>9233.48</v>
      </c>
      <c r="L461" s="5">
        <v>9233.48</v>
      </c>
      <c r="M461" s="49">
        <v>11775.66</v>
      </c>
      <c r="N461" s="5">
        <v>11775.66</v>
      </c>
      <c r="O461" s="5">
        <v>12981.18</v>
      </c>
      <c r="P461" s="11">
        <v>15346.883583450001</v>
      </c>
      <c r="Q461" s="38">
        <v>15346.88</v>
      </c>
      <c r="R461" s="38">
        <v>7046.89</v>
      </c>
      <c r="T461" s="11">
        <v>18675.752984999999</v>
      </c>
    </row>
    <row r="462" spans="1:21" x14ac:dyDescent="0.3">
      <c r="A462" s="4" t="s">
        <v>629</v>
      </c>
      <c r="B462" s="4" t="s">
        <v>21</v>
      </c>
      <c r="C462" s="5">
        <v>3229.14</v>
      </c>
      <c r="D462" s="5">
        <v>3229.14</v>
      </c>
      <c r="E462" s="5">
        <v>3515.03</v>
      </c>
      <c r="F462" s="5">
        <v>3457.87</v>
      </c>
      <c r="G462" s="49">
        <v>3104.1582399999998</v>
      </c>
      <c r="H462" s="5">
        <v>3104.16</v>
      </c>
      <c r="I462" s="5">
        <v>2264.83</v>
      </c>
      <c r="J462" s="49">
        <v>2895.6908213760003</v>
      </c>
      <c r="K462" s="5">
        <v>2272.56</v>
      </c>
      <c r="L462" s="5">
        <v>2272.56</v>
      </c>
      <c r="M462" s="49">
        <v>1062.1199999999999</v>
      </c>
      <c r="N462" s="5">
        <v>1062.1199999999999</v>
      </c>
      <c r="O462" s="5">
        <v>1660.63</v>
      </c>
      <c r="P462" s="11">
        <v>2042.128573</v>
      </c>
      <c r="Q462" s="38">
        <v>2042.13</v>
      </c>
      <c r="R462" s="38">
        <v>1332.77</v>
      </c>
      <c r="T462" s="11">
        <v>12555.929112</v>
      </c>
    </row>
    <row r="463" spans="1:21" x14ac:dyDescent="0.3">
      <c r="A463" s="4" t="s">
        <v>630</v>
      </c>
      <c r="B463" s="4" t="s">
        <v>23</v>
      </c>
      <c r="C463" s="5">
        <v>13734</v>
      </c>
      <c r="D463" s="5">
        <v>13734</v>
      </c>
      <c r="E463" s="5">
        <v>18312</v>
      </c>
      <c r="F463" s="5">
        <v>25715.19</v>
      </c>
      <c r="G463" s="49">
        <v>29916</v>
      </c>
      <c r="H463" s="5">
        <v>29916</v>
      </c>
      <c r="I463" s="5">
        <v>21826.33</v>
      </c>
      <c r="J463" s="49">
        <v>29628</v>
      </c>
      <c r="K463" s="5">
        <v>24007</v>
      </c>
      <c r="L463" s="5">
        <v>24007</v>
      </c>
      <c r="M463" s="49">
        <v>32148</v>
      </c>
      <c r="N463" s="5">
        <v>32148</v>
      </c>
      <c r="O463" s="5">
        <v>15913.5</v>
      </c>
      <c r="P463" s="11">
        <v>25704</v>
      </c>
      <c r="Q463" s="38">
        <v>16278</v>
      </c>
      <c r="R463" s="38">
        <v>8246</v>
      </c>
      <c r="T463" s="11">
        <v>24972</v>
      </c>
    </row>
    <row r="464" spans="1:21" x14ac:dyDescent="0.3">
      <c r="A464" s="4" t="s">
        <v>631</v>
      </c>
      <c r="B464" s="4" t="s">
        <v>25</v>
      </c>
      <c r="C464" s="5">
        <v>1829.61</v>
      </c>
      <c r="D464" s="5">
        <v>1829.61</v>
      </c>
      <c r="E464" s="5">
        <v>2055.66</v>
      </c>
      <c r="F464" s="5">
        <v>2029.8</v>
      </c>
      <c r="G464" s="49">
        <v>2212.5383200000001</v>
      </c>
      <c r="H464" s="5">
        <v>2212.54</v>
      </c>
      <c r="I464" s="5">
        <v>1595.7</v>
      </c>
      <c r="J464" s="49">
        <v>2063.9498407680003</v>
      </c>
      <c r="K464" s="5">
        <v>1616.86</v>
      </c>
      <c r="L464" s="5">
        <v>1616.86</v>
      </c>
      <c r="M464" s="49">
        <v>2062.66</v>
      </c>
      <c r="N464" s="5">
        <v>2062.66</v>
      </c>
      <c r="O464" s="5">
        <v>2306.85</v>
      </c>
      <c r="P464" s="11">
        <v>2736.45228782</v>
      </c>
      <c r="Q464" s="38">
        <v>2736.45</v>
      </c>
      <c r="R464" s="38">
        <v>1833.44</v>
      </c>
      <c r="T464" s="11">
        <v>2962.1382060000001</v>
      </c>
    </row>
    <row r="465" spans="1:21" x14ac:dyDescent="0.3">
      <c r="A465" s="4" t="s">
        <v>632</v>
      </c>
      <c r="B465" s="4" t="s">
        <v>27</v>
      </c>
      <c r="C465" s="5">
        <v>552.59</v>
      </c>
      <c r="D465" s="5">
        <v>552.59</v>
      </c>
      <c r="E465" s="5">
        <v>146.4</v>
      </c>
      <c r="F465" s="5">
        <v>183.26</v>
      </c>
      <c r="G465" s="49">
        <v>26.400000000000002</v>
      </c>
      <c r="H465" s="5">
        <v>256</v>
      </c>
      <c r="I465" s="5">
        <v>256</v>
      </c>
      <c r="J465" s="49">
        <v>379.20000000000005</v>
      </c>
      <c r="K465" s="5">
        <v>379.2</v>
      </c>
      <c r="L465" s="5">
        <v>354.62</v>
      </c>
      <c r="M465" s="49">
        <v>343.2</v>
      </c>
      <c r="N465" s="5">
        <v>343.2</v>
      </c>
      <c r="O465" s="5">
        <v>555.45000000000005</v>
      </c>
      <c r="P465" s="11">
        <v>319.20000000000005</v>
      </c>
      <c r="Q465" s="38">
        <v>319.2</v>
      </c>
      <c r="R465" s="38">
        <v>0</v>
      </c>
      <c r="T465" s="11">
        <v>371.2</v>
      </c>
    </row>
    <row r="466" spans="1:21" x14ac:dyDescent="0.3">
      <c r="A466" s="4" t="s">
        <v>633</v>
      </c>
      <c r="B466" s="4" t="s">
        <v>29</v>
      </c>
      <c r="C466" s="5">
        <v>837.21</v>
      </c>
      <c r="D466" s="5">
        <v>837.21</v>
      </c>
      <c r="E466" s="5">
        <v>1509.42</v>
      </c>
      <c r="F466" s="5">
        <v>1509.42</v>
      </c>
      <c r="G466" s="49">
        <v>1456.16</v>
      </c>
      <c r="H466" s="5">
        <v>1828.27</v>
      </c>
      <c r="I466" s="5">
        <v>1828.27</v>
      </c>
      <c r="J466" s="49">
        <v>1828.27</v>
      </c>
      <c r="K466" s="5">
        <v>952.05</v>
      </c>
      <c r="L466" s="5">
        <v>952.05</v>
      </c>
      <c r="M466" s="49">
        <v>1712</v>
      </c>
      <c r="N466" s="5">
        <v>1712</v>
      </c>
      <c r="O466" s="5">
        <v>1849.64</v>
      </c>
      <c r="P466" s="11">
        <v>1712</v>
      </c>
      <c r="Q466" s="38">
        <v>1712</v>
      </c>
      <c r="R466" s="38">
        <v>1615.16</v>
      </c>
      <c r="T466" s="11">
        <v>2100</v>
      </c>
    </row>
    <row r="467" spans="1:21" x14ac:dyDescent="0.3">
      <c r="A467" s="4" t="s">
        <v>634</v>
      </c>
      <c r="B467" s="4" t="s">
        <v>31</v>
      </c>
      <c r="C467" s="5">
        <v>298.87</v>
      </c>
      <c r="D467" s="5">
        <v>298.87</v>
      </c>
      <c r="E467" s="5">
        <v>324</v>
      </c>
      <c r="F467" s="5">
        <v>799.63</v>
      </c>
      <c r="G467" s="49">
        <v>1047.875</v>
      </c>
      <c r="H467" s="5">
        <v>1047.8800000000001</v>
      </c>
      <c r="I467" s="5">
        <v>880.78</v>
      </c>
      <c r="J467" s="49">
        <v>1002.3179600000001</v>
      </c>
      <c r="K467" s="5">
        <v>880.5</v>
      </c>
      <c r="L467" s="5">
        <v>880.5</v>
      </c>
      <c r="M467" s="49">
        <v>1308.4100000000001</v>
      </c>
      <c r="N467" s="5">
        <v>1308.4100000000001</v>
      </c>
      <c r="O467" s="5">
        <v>1143.49</v>
      </c>
      <c r="P467" s="11">
        <v>1735.8092870500004</v>
      </c>
      <c r="Q467" s="38">
        <v>1735.81</v>
      </c>
      <c r="R467" s="38">
        <v>1163</v>
      </c>
      <c r="T467" s="11">
        <v>1635.8076660000002</v>
      </c>
    </row>
    <row r="468" spans="1:21" ht="57.6" x14ac:dyDescent="0.3">
      <c r="A468" s="4" t="s">
        <v>635</v>
      </c>
      <c r="B468" s="4" t="s">
        <v>89</v>
      </c>
      <c r="C468" s="5">
        <v>11440.75</v>
      </c>
      <c r="D468" s="5">
        <v>11440.75</v>
      </c>
      <c r="E468" s="5">
        <v>7542.34</v>
      </c>
      <c r="F468" s="5">
        <v>7542.34</v>
      </c>
      <c r="G468" s="49">
        <v>7000</v>
      </c>
      <c r="H468" s="5">
        <v>7000</v>
      </c>
      <c r="I468" s="5">
        <v>4223.25</v>
      </c>
      <c r="J468" s="49">
        <v>10000</v>
      </c>
      <c r="K468" s="5">
        <v>11104.45</v>
      </c>
      <c r="L468" s="5">
        <v>11104.45</v>
      </c>
      <c r="M468" s="49">
        <v>35000</v>
      </c>
      <c r="N468" s="5">
        <v>116100</v>
      </c>
      <c r="O468" s="5">
        <v>108647.5</v>
      </c>
      <c r="P468" s="5">
        <v>35000</v>
      </c>
      <c r="Q468" s="38">
        <v>35000</v>
      </c>
      <c r="R468" s="38">
        <v>72813</v>
      </c>
      <c r="T468" s="69">
        <v>130000</v>
      </c>
      <c r="U468" s="12" t="s">
        <v>1360</v>
      </c>
    </row>
    <row r="469" spans="1:21" x14ac:dyDescent="0.3">
      <c r="A469" s="4" t="s">
        <v>636</v>
      </c>
      <c r="B469" s="4" t="s">
        <v>39</v>
      </c>
      <c r="C469" s="5">
        <v>298.16000000000003</v>
      </c>
      <c r="D469" s="5">
        <v>298.16000000000003</v>
      </c>
      <c r="E469" s="5">
        <v>670.73</v>
      </c>
      <c r="F469" s="5">
        <v>579.51</v>
      </c>
      <c r="G469" s="49">
        <v>850</v>
      </c>
      <c r="H469" s="5">
        <v>850</v>
      </c>
      <c r="I469" s="5">
        <v>447.24</v>
      </c>
      <c r="J469" s="49">
        <v>500</v>
      </c>
      <c r="K469" s="5">
        <v>500</v>
      </c>
      <c r="L469" s="5">
        <v>447.24</v>
      </c>
      <c r="M469" s="49">
        <v>0</v>
      </c>
      <c r="N469" s="5">
        <v>0</v>
      </c>
      <c r="O469" s="5">
        <v>0</v>
      </c>
      <c r="P469" s="5">
        <v>0</v>
      </c>
      <c r="Q469" s="38">
        <v>0</v>
      </c>
      <c r="R469" s="38">
        <v>0</v>
      </c>
      <c r="T469" s="69">
        <v>0</v>
      </c>
    </row>
    <row r="470" spans="1:21" x14ac:dyDescent="0.3">
      <c r="A470" s="4" t="s">
        <v>637</v>
      </c>
      <c r="B470" s="4" t="s">
        <v>41</v>
      </c>
      <c r="C470" s="5">
        <v>560.74</v>
      </c>
      <c r="D470" s="5">
        <v>560.74</v>
      </c>
      <c r="E470" s="5">
        <v>34.99</v>
      </c>
      <c r="F470" s="5">
        <v>34.99</v>
      </c>
      <c r="G470" s="49">
        <v>12000</v>
      </c>
      <c r="H470" s="5">
        <v>11668</v>
      </c>
      <c r="I470" s="5">
        <v>544.83000000000004</v>
      </c>
      <c r="J470" s="49">
        <v>9000</v>
      </c>
      <c r="K470" s="5">
        <v>30929.43</v>
      </c>
      <c r="L470" s="5">
        <v>30929.43</v>
      </c>
      <c r="M470" s="49">
        <v>6000</v>
      </c>
      <c r="N470" s="5">
        <v>4800</v>
      </c>
      <c r="O470" s="5">
        <v>0</v>
      </c>
      <c r="P470" s="5">
        <v>1000</v>
      </c>
      <c r="Q470" s="38">
        <v>1000</v>
      </c>
      <c r="R470" s="38">
        <v>835.42</v>
      </c>
      <c r="T470" s="11">
        <v>950</v>
      </c>
    </row>
    <row r="471" spans="1:21" x14ac:dyDescent="0.3">
      <c r="A471" s="4" t="s">
        <v>638</v>
      </c>
      <c r="B471" s="4" t="s">
        <v>43</v>
      </c>
      <c r="C471" s="5">
        <v>2894.6</v>
      </c>
      <c r="D471" s="5">
        <v>2894.6</v>
      </c>
      <c r="E471" s="5">
        <v>1266.8</v>
      </c>
      <c r="F471" s="5">
        <v>1266.8</v>
      </c>
      <c r="G471" s="49">
        <v>3000</v>
      </c>
      <c r="H471" s="5">
        <v>3000</v>
      </c>
      <c r="I471" s="5">
        <v>2221.1999999999998</v>
      </c>
      <c r="J471" s="49">
        <v>3000</v>
      </c>
      <c r="K471" s="5">
        <v>4774.8500000000004</v>
      </c>
      <c r="L471" s="5">
        <v>4774.8500000000004</v>
      </c>
      <c r="M471" s="49">
        <v>3000</v>
      </c>
      <c r="N471" s="5">
        <v>4200</v>
      </c>
      <c r="O471" s="5">
        <v>5240.3500000000004</v>
      </c>
      <c r="P471" s="5">
        <v>4500</v>
      </c>
      <c r="Q471" s="38">
        <v>4500</v>
      </c>
      <c r="R471" s="38">
        <v>6002.48</v>
      </c>
      <c r="T471" s="11">
        <v>8265</v>
      </c>
    </row>
    <row r="472" spans="1:21" x14ac:dyDescent="0.3">
      <c r="A472" s="4" t="s">
        <v>639</v>
      </c>
      <c r="B472" s="4" t="s">
        <v>45</v>
      </c>
      <c r="C472" s="5">
        <v>526.11</v>
      </c>
      <c r="D472" s="5">
        <v>526.11</v>
      </c>
      <c r="E472" s="5">
        <v>2000</v>
      </c>
      <c r="F472" s="5">
        <v>1931.39</v>
      </c>
      <c r="G472" s="49">
        <v>2000</v>
      </c>
      <c r="H472" s="5">
        <v>2000</v>
      </c>
      <c r="I472" s="5">
        <v>132.53</v>
      </c>
      <c r="J472" s="49">
        <v>1600</v>
      </c>
      <c r="K472" s="5">
        <v>169.74</v>
      </c>
      <c r="L472" s="5">
        <v>169.74</v>
      </c>
      <c r="M472" s="49">
        <v>0</v>
      </c>
      <c r="N472" s="5">
        <v>0</v>
      </c>
      <c r="O472" s="5">
        <v>0</v>
      </c>
      <c r="P472" s="5">
        <v>0</v>
      </c>
      <c r="Q472" s="38">
        <v>0</v>
      </c>
      <c r="R472" s="38">
        <v>0</v>
      </c>
      <c r="T472" s="11">
        <v>0</v>
      </c>
    </row>
    <row r="473" spans="1:21" x14ac:dyDescent="0.3">
      <c r="A473" s="4" t="s">
        <v>640</v>
      </c>
      <c r="B473" s="4" t="s">
        <v>47</v>
      </c>
      <c r="C473" s="5">
        <v>3265.37</v>
      </c>
      <c r="D473" s="5">
        <v>3265.37</v>
      </c>
      <c r="E473" s="5">
        <v>2412.42</v>
      </c>
      <c r="F473" s="5">
        <v>2355.2199999999998</v>
      </c>
      <c r="G473" s="49">
        <v>2000</v>
      </c>
      <c r="H473" s="5">
        <v>2332</v>
      </c>
      <c r="I473" s="5">
        <v>2307.08</v>
      </c>
      <c r="J473" s="49">
        <v>3300</v>
      </c>
      <c r="K473" s="5">
        <v>2138.42</v>
      </c>
      <c r="L473" s="5">
        <v>2138.42</v>
      </c>
      <c r="M473" s="49">
        <v>0</v>
      </c>
      <c r="N473" s="5">
        <v>0</v>
      </c>
      <c r="O473" s="5">
        <v>-107.12</v>
      </c>
      <c r="P473" s="5">
        <v>0</v>
      </c>
      <c r="Q473" s="38">
        <v>0</v>
      </c>
      <c r="R473" s="38">
        <v>0</v>
      </c>
      <c r="T473" s="11">
        <v>0</v>
      </c>
    </row>
    <row r="474" spans="1:21" x14ac:dyDescent="0.3">
      <c r="A474" s="4" t="s">
        <v>641</v>
      </c>
      <c r="B474" s="4" t="s">
        <v>49</v>
      </c>
      <c r="C474" s="5">
        <v>936.44</v>
      </c>
      <c r="D474" s="5">
        <v>936.44</v>
      </c>
      <c r="E474" s="5">
        <v>192.95</v>
      </c>
      <c r="F474" s="5">
        <v>161.06</v>
      </c>
      <c r="G474" s="49">
        <v>800</v>
      </c>
      <c r="H474" s="5">
        <v>800</v>
      </c>
      <c r="I474" s="5">
        <v>0</v>
      </c>
      <c r="J474" s="49">
        <v>800</v>
      </c>
      <c r="K474" s="5">
        <v>4150</v>
      </c>
      <c r="L474" s="5">
        <v>4132.22</v>
      </c>
      <c r="M474" s="49">
        <v>2500</v>
      </c>
      <c r="N474" s="5">
        <v>7500</v>
      </c>
      <c r="O474" s="5">
        <v>6932.08</v>
      </c>
      <c r="P474" s="5">
        <v>2500</v>
      </c>
      <c r="Q474" s="38">
        <v>2500</v>
      </c>
      <c r="R474" s="38">
        <v>2409.56</v>
      </c>
      <c r="T474" s="11">
        <v>2375</v>
      </c>
    </row>
    <row r="475" spans="1:21" x14ac:dyDescent="0.3">
      <c r="A475" s="4" t="s">
        <v>642</v>
      </c>
      <c r="B475" s="4" t="s">
        <v>51</v>
      </c>
      <c r="C475" s="5">
        <v>239.13</v>
      </c>
      <c r="D475" s="5">
        <v>239.13</v>
      </c>
      <c r="E475" s="5">
        <v>500</v>
      </c>
      <c r="F475" s="5">
        <v>475</v>
      </c>
      <c r="G475" s="49">
        <v>500</v>
      </c>
      <c r="H475" s="5">
        <v>500</v>
      </c>
      <c r="I475" s="5">
        <v>0</v>
      </c>
      <c r="J475" s="49">
        <v>500</v>
      </c>
      <c r="K475" s="5">
        <v>1000</v>
      </c>
      <c r="L475" s="5">
        <v>974.47</v>
      </c>
      <c r="M475" s="49">
        <v>1000</v>
      </c>
      <c r="N475" s="5">
        <v>1000</v>
      </c>
      <c r="O475" s="5">
        <v>469.61</v>
      </c>
      <c r="P475" s="5">
        <v>750</v>
      </c>
      <c r="Q475" s="38">
        <v>750</v>
      </c>
      <c r="R475" s="38">
        <v>856.37</v>
      </c>
      <c r="T475" s="11">
        <v>712.5</v>
      </c>
    </row>
    <row r="476" spans="1:21" x14ac:dyDescent="0.3">
      <c r="A476" s="4" t="s">
        <v>643</v>
      </c>
      <c r="B476" s="4" t="s">
        <v>53</v>
      </c>
      <c r="C476" s="5">
        <v>0</v>
      </c>
      <c r="D476" s="5">
        <v>0</v>
      </c>
      <c r="E476" s="5">
        <v>1325</v>
      </c>
      <c r="F476" s="5">
        <v>1244.95</v>
      </c>
      <c r="G476" s="49">
        <v>1200</v>
      </c>
      <c r="H476" s="5">
        <v>1200</v>
      </c>
      <c r="I476" s="5">
        <v>0</v>
      </c>
      <c r="J476" s="49">
        <v>1200</v>
      </c>
      <c r="K476" s="5">
        <v>2070</v>
      </c>
      <c r="L476" s="5">
        <v>1829</v>
      </c>
      <c r="M476" s="49">
        <v>2000</v>
      </c>
      <c r="N476" s="5">
        <v>2000</v>
      </c>
      <c r="O476" s="5">
        <v>802</v>
      </c>
      <c r="P476" s="5">
        <v>2000</v>
      </c>
      <c r="Q476" s="38">
        <v>2000</v>
      </c>
      <c r="R476" s="38">
        <v>0</v>
      </c>
      <c r="T476" s="11">
        <v>1900</v>
      </c>
    </row>
    <row r="477" spans="1:21" x14ac:dyDescent="0.3">
      <c r="A477" s="4" t="s">
        <v>644</v>
      </c>
      <c r="B477" s="4" t="s">
        <v>645</v>
      </c>
      <c r="C477" s="5">
        <v>732.33</v>
      </c>
      <c r="D477" s="5">
        <v>732.33</v>
      </c>
      <c r="E477" s="5">
        <v>1238.08</v>
      </c>
      <c r="F477" s="5">
        <v>1100</v>
      </c>
      <c r="G477" s="49">
        <v>1500</v>
      </c>
      <c r="H477" s="5">
        <v>1500</v>
      </c>
      <c r="I477" s="5">
        <v>550</v>
      </c>
      <c r="J477" s="49">
        <v>1650</v>
      </c>
      <c r="K477" s="5">
        <v>759</v>
      </c>
      <c r="L477" s="5">
        <v>219</v>
      </c>
      <c r="M477" s="49">
        <v>550</v>
      </c>
      <c r="N477" s="5">
        <v>550</v>
      </c>
      <c r="O477" s="5">
        <v>0</v>
      </c>
      <c r="P477" s="5">
        <v>1200</v>
      </c>
      <c r="Q477" s="38">
        <v>1200</v>
      </c>
      <c r="R477" s="38">
        <v>0</v>
      </c>
      <c r="T477" s="11">
        <v>1300</v>
      </c>
    </row>
    <row r="478" spans="1:21" x14ac:dyDescent="0.3">
      <c r="A478" s="4" t="s">
        <v>646</v>
      </c>
      <c r="B478" s="4" t="s">
        <v>647</v>
      </c>
      <c r="C478" s="5">
        <v>420.14</v>
      </c>
      <c r="D478" s="5">
        <v>420.14</v>
      </c>
      <c r="E478" s="5">
        <v>44</v>
      </c>
      <c r="F478" s="5">
        <v>44</v>
      </c>
      <c r="G478" s="49">
        <v>0</v>
      </c>
      <c r="H478" s="5">
        <v>0</v>
      </c>
      <c r="I478" s="5">
        <v>0</v>
      </c>
      <c r="J478" s="49">
        <v>0</v>
      </c>
      <c r="K478" s="5">
        <v>0</v>
      </c>
      <c r="L478" s="5">
        <v>0</v>
      </c>
      <c r="M478" s="49">
        <v>0</v>
      </c>
      <c r="N478" s="5">
        <v>0</v>
      </c>
      <c r="O478" s="5">
        <v>0</v>
      </c>
      <c r="P478" s="5">
        <v>0</v>
      </c>
      <c r="Q478" s="38">
        <v>0</v>
      </c>
      <c r="R478" s="38">
        <v>0</v>
      </c>
      <c r="T478" s="11">
        <v>0</v>
      </c>
    </row>
    <row r="479" spans="1:21" x14ac:dyDescent="0.3">
      <c r="A479" s="4" t="s">
        <v>648</v>
      </c>
      <c r="B479" s="4" t="s">
        <v>55</v>
      </c>
      <c r="C479" s="5">
        <v>225</v>
      </c>
      <c r="D479" s="5">
        <v>225</v>
      </c>
      <c r="E479" s="5">
        <v>2433</v>
      </c>
      <c r="F479" s="5">
        <v>2373.46</v>
      </c>
      <c r="G479" s="49">
        <v>1000</v>
      </c>
      <c r="H479" s="5">
        <v>1000</v>
      </c>
      <c r="I479" s="5">
        <v>245</v>
      </c>
      <c r="J479" s="49">
        <v>2500</v>
      </c>
      <c r="K479" s="5">
        <v>529</v>
      </c>
      <c r="L479" s="5">
        <v>529</v>
      </c>
      <c r="M479" s="49">
        <v>2500</v>
      </c>
      <c r="N479" s="5">
        <v>2135</v>
      </c>
      <c r="O479" s="5">
        <v>260.89999999999998</v>
      </c>
      <c r="P479" s="5">
        <v>575</v>
      </c>
      <c r="Q479" s="38">
        <v>575</v>
      </c>
      <c r="R479" s="38">
        <v>49.9</v>
      </c>
      <c r="T479" s="11">
        <v>575</v>
      </c>
    </row>
    <row r="480" spans="1:21" x14ac:dyDescent="0.3">
      <c r="A480" s="4" t="s">
        <v>649</v>
      </c>
      <c r="B480" s="4" t="s">
        <v>59</v>
      </c>
      <c r="C480" s="5">
        <v>7148.08</v>
      </c>
      <c r="D480" s="5">
        <v>7148.08</v>
      </c>
      <c r="E480" s="5">
        <v>6510.42</v>
      </c>
      <c r="F480" s="5">
        <v>6312.44</v>
      </c>
      <c r="G480" s="49">
        <v>3000</v>
      </c>
      <c r="H480" s="5">
        <v>3000</v>
      </c>
      <c r="I480" s="5">
        <v>1940.61</v>
      </c>
      <c r="J480" s="49">
        <v>5250</v>
      </c>
      <c r="K480" s="5">
        <v>2290</v>
      </c>
      <c r="L480" s="5">
        <v>2005.7</v>
      </c>
      <c r="M480" s="49">
        <v>0</v>
      </c>
      <c r="N480" s="5">
        <v>0</v>
      </c>
      <c r="O480" s="5">
        <v>0</v>
      </c>
      <c r="P480" s="5">
        <v>0</v>
      </c>
      <c r="Q480" s="38">
        <v>0</v>
      </c>
      <c r="R480" s="38">
        <v>0</v>
      </c>
      <c r="T480" s="11">
        <v>0</v>
      </c>
    </row>
    <row r="481" spans="1:20" x14ac:dyDescent="0.3">
      <c r="A481" s="4" t="s">
        <v>650</v>
      </c>
      <c r="B481" s="4" t="s">
        <v>326</v>
      </c>
      <c r="C481" s="5">
        <v>9.84</v>
      </c>
      <c r="D481" s="5">
        <v>9.84</v>
      </c>
      <c r="E481" s="5">
        <v>0</v>
      </c>
      <c r="F481" s="5">
        <v>0</v>
      </c>
      <c r="G481" s="49">
        <v>0</v>
      </c>
      <c r="H481" s="5">
        <v>0</v>
      </c>
      <c r="I481" s="5">
        <v>0</v>
      </c>
      <c r="J481" s="49">
        <v>0</v>
      </c>
      <c r="K481" s="5">
        <v>0</v>
      </c>
      <c r="L481" s="5">
        <v>0</v>
      </c>
      <c r="M481" s="49">
        <v>0</v>
      </c>
      <c r="N481" s="5">
        <v>0</v>
      </c>
      <c r="O481" s="5">
        <v>0</v>
      </c>
      <c r="P481" s="5">
        <v>0</v>
      </c>
      <c r="Q481" s="38">
        <v>0</v>
      </c>
      <c r="R481" s="38">
        <v>0</v>
      </c>
      <c r="T481" s="69">
        <v>0</v>
      </c>
    </row>
    <row r="482" spans="1:20" x14ac:dyDescent="0.3">
      <c r="A482" s="4" t="s">
        <v>651</v>
      </c>
      <c r="B482" s="4" t="s">
        <v>248</v>
      </c>
      <c r="C482" s="5">
        <v>502.61</v>
      </c>
      <c r="D482" s="5">
        <v>502.61</v>
      </c>
      <c r="E482" s="5">
        <v>800</v>
      </c>
      <c r="F482" s="5">
        <v>190.31</v>
      </c>
      <c r="G482" s="49">
        <v>800</v>
      </c>
      <c r="H482" s="5">
        <v>800</v>
      </c>
      <c r="I482" s="5">
        <v>128.22999999999999</v>
      </c>
      <c r="J482" s="49">
        <v>800</v>
      </c>
      <c r="K482" s="5">
        <v>800</v>
      </c>
      <c r="L482" s="5">
        <v>114.7</v>
      </c>
      <c r="M482" s="49">
        <v>0</v>
      </c>
      <c r="N482" s="5">
        <v>0</v>
      </c>
      <c r="O482" s="5">
        <v>0</v>
      </c>
      <c r="P482" s="5">
        <v>0</v>
      </c>
      <c r="Q482" s="38">
        <v>0</v>
      </c>
      <c r="R482" s="38">
        <v>0</v>
      </c>
      <c r="T482" s="11">
        <v>0</v>
      </c>
    </row>
    <row r="483" spans="1:20" x14ac:dyDescent="0.3">
      <c r="A483" s="4" t="s">
        <v>652</v>
      </c>
      <c r="B483" s="4" t="s">
        <v>430</v>
      </c>
      <c r="C483" s="5">
        <v>1258.05</v>
      </c>
      <c r="D483" s="5">
        <v>1258.05</v>
      </c>
      <c r="E483" s="5">
        <v>400</v>
      </c>
      <c r="F483" s="5">
        <v>332.86</v>
      </c>
      <c r="G483" s="49">
        <v>400</v>
      </c>
      <c r="H483" s="5">
        <v>400</v>
      </c>
      <c r="I483" s="5">
        <v>160.74</v>
      </c>
      <c r="J483" s="49">
        <v>400</v>
      </c>
      <c r="K483" s="5">
        <v>667.38</v>
      </c>
      <c r="L483" s="5">
        <v>667.38</v>
      </c>
      <c r="M483" s="49">
        <v>0</v>
      </c>
      <c r="N483" s="5">
        <v>0</v>
      </c>
      <c r="O483" s="5">
        <v>0</v>
      </c>
      <c r="P483" s="5">
        <v>0</v>
      </c>
      <c r="Q483" s="38">
        <v>0</v>
      </c>
      <c r="R483" s="38">
        <v>0</v>
      </c>
      <c r="T483" s="11">
        <v>0</v>
      </c>
    </row>
    <row r="484" spans="1:20" x14ac:dyDescent="0.3">
      <c r="A484" s="4" t="s">
        <v>653</v>
      </c>
      <c r="B484" s="4" t="s">
        <v>331</v>
      </c>
      <c r="C484" s="5">
        <v>0</v>
      </c>
      <c r="D484" s="5">
        <v>0</v>
      </c>
      <c r="E484" s="5">
        <v>0</v>
      </c>
      <c r="F484" s="5">
        <v>0</v>
      </c>
      <c r="G484" s="49">
        <v>0</v>
      </c>
      <c r="H484" s="5">
        <v>0</v>
      </c>
      <c r="I484" s="5">
        <v>0</v>
      </c>
      <c r="J484" s="49">
        <v>400</v>
      </c>
      <c r="K484" s="5">
        <v>400</v>
      </c>
      <c r="L484" s="5">
        <v>0</v>
      </c>
      <c r="M484" s="49">
        <v>100</v>
      </c>
      <c r="N484" s="5">
        <v>100</v>
      </c>
      <c r="O484" s="5">
        <v>0</v>
      </c>
      <c r="P484" s="5">
        <v>0</v>
      </c>
      <c r="Q484" s="38">
        <v>0</v>
      </c>
      <c r="R484" s="38">
        <v>0</v>
      </c>
      <c r="T484" s="11">
        <v>0</v>
      </c>
    </row>
    <row r="485" spans="1:20" x14ac:dyDescent="0.3">
      <c r="A485" s="4" t="s">
        <v>654</v>
      </c>
      <c r="B485" s="4" t="s">
        <v>130</v>
      </c>
      <c r="C485" s="5">
        <v>1585.87</v>
      </c>
      <c r="D485" s="5">
        <v>1585.87</v>
      </c>
      <c r="E485" s="5">
        <v>0</v>
      </c>
      <c r="F485" s="5">
        <v>0</v>
      </c>
      <c r="G485" s="49">
        <v>1500</v>
      </c>
      <c r="H485" s="5">
        <v>1500</v>
      </c>
      <c r="I485" s="5">
        <v>1089.3499999999999</v>
      </c>
      <c r="J485" s="49">
        <v>1500</v>
      </c>
      <c r="K485" s="5">
        <v>631</v>
      </c>
      <c r="L485" s="5">
        <v>168.24</v>
      </c>
      <c r="M485" s="49">
        <v>250</v>
      </c>
      <c r="N485" s="5">
        <v>250</v>
      </c>
      <c r="O485" s="5">
        <v>0</v>
      </c>
      <c r="P485" s="5">
        <v>500</v>
      </c>
      <c r="Q485" s="38">
        <v>500</v>
      </c>
      <c r="R485" s="38">
        <v>0</v>
      </c>
      <c r="T485" s="11">
        <v>500</v>
      </c>
    </row>
    <row r="486" spans="1:20" x14ac:dyDescent="0.3">
      <c r="A486" s="4" t="s">
        <v>655</v>
      </c>
      <c r="B486" s="4" t="s">
        <v>656</v>
      </c>
      <c r="C486" s="5">
        <v>5764.53</v>
      </c>
      <c r="D486" s="5">
        <v>5764.53</v>
      </c>
      <c r="E486" s="5">
        <v>7800</v>
      </c>
      <c r="F486" s="5">
        <v>5927.41</v>
      </c>
      <c r="G486" s="49">
        <v>7800</v>
      </c>
      <c r="H486" s="5">
        <v>7800</v>
      </c>
      <c r="I486" s="5">
        <v>4051.74</v>
      </c>
      <c r="J486" s="49">
        <v>5000</v>
      </c>
      <c r="K486" s="5">
        <v>1654.81</v>
      </c>
      <c r="L486" s="5">
        <v>702.48</v>
      </c>
      <c r="M486" s="49">
        <v>3500</v>
      </c>
      <c r="N486" s="5">
        <v>3500</v>
      </c>
      <c r="O486" s="5">
        <v>3806.64</v>
      </c>
      <c r="P486" s="5">
        <v>4250</v>
      </c>
      <c r="Q486" s="38">
        <v>4250</v>
      </c>
      <c r="R486" s="38">
        <v>498.47</v>
      </c>
      <c r="T486" s="11">
        <v>4050</v>
      </c>
    </row>
    <row r="487" spans="1:20" x14ac:dyDescent="0.3">
      <c r="A487" s="4" t="s">
        <v>657</v>
      </c>
      <c r="B487" s="4" t="s">
        <v>658</v>
      </c>
      <c r="C487" s="5">
        <v>9.39</v>
      </c>
      <c r="D487" s="5">
        <v>9.39</v>
      </c>
      <c r="E487" s="5">
        <v>0</v>
      </c>
      <c r="F487" s="5">
        <v>0</v>
      </c>
      <c r="G487" s="49">
        <v>0</v>
      </c>
      <c r="H487" s="5">
        <v>0</v>
      </c>
      <c r="I487" s="5">
        <v>0</v>
      </c>
      <c r="J487" s="49">
        <v>200</v>
      </c>
      <c r="K487" s="5">
        <v>64.05</v>
      </c>
      <c r="L487" s="5">
        <v>0</v>
      </c>
      <c r="M487" s="49">
        <v>100</v>
      </c>
      <c r="N487" s="5">
        <v>100</v>
      </c>
      <c r="O487" s="5">
        <v>0</v>
      </c>
      <c r="P487" s="5">
        <v>0</v>
      </c>
      <c r="Q487" s="38">
        <v>0</v>
      </c>
      <c r="R487" s="38">
        <v>0</v>
      </c>
      <c r="T487" s="11">
        <v>0</v>
      </c>
    </row>
    <row r="488" spans="1:20" x14ac:dyDescent="0.3">
      <c r="A488" s="4" t="s">
        <v>659</v>
      </c>
      <c r="B488" s="4" t="s">
        <v>660</v>
      </c>
      <c r="C488" s="5">
        <v>0</v>
      </c>
      <c r="D488" s="5">
        <v>0</v>
      </c>
      <c r="E488" s="5">
        <v>0</v>
      </c>
      <c r="F488" s="5">
        <v>0</v>
      </c>
      <c r="G488" s="49">
        <v>0</v>
      </c>
      <c r="H488" s="5">
        <v>4969</v>
      </c>
      <c r="I488" s="5">
        <v>4969</v>
      </c>
      <c r="J488" s="49">
        <v>0</v>
      </c>
      <c r="K488" s="5">
        <v>0</v>
      </c>
      <c r="L488" s="5">
        <v>0</v>
      </c>
      <c r="M488" s="49">
        <v>0</v>
      </c>
      <c r="N488" s="5">
        <v>0</v>
      </c>
      <c r="O488" s="5">
        <v>0</v>
      </c>
      <c r="P488" s="5">
        <v>0</v>
      </c>
      <c r="Q488" s="38">
        <v>0</v>
      </c>
      <c r="R488" s="38">
        <v>0</v>
      </c>
      <c r="T488" s="11">
        <v>0</v>
      </c>
    </row>
    <row r="489" spans="1:20" x14ac:dyDescent="0.3">
      <c r="A489" s="4" t="s">
        <v>661</v>
      </c>
      <c r="B489" s="4" t="s">
        <v>65</v>
      </c>
      <c r="C489" s="5">
        <v>11329</v>
      </c>
      <c r="D489" s="5">
        <v>11329</v>
      </c>
      <c r="E489" s="5">
        <v>300.01</v>
      </c>
      <c r="F489" s="5">
        <v>0</v>
      </c>
      <c r="G489" s="49">
        <v>0</v>
      </c>
      <c r="H489" s="5">
        <v>0</v>
      </c>
      <c r="I489" s="5">
        <v>0</v>
      </c>
      <c r="J489" s="49">
        <v>500</v>
      </c>
      <c r="K489" s="5">
        <v>635.95000000000005</v>
      </c>
      <c r="L489" s="5">
        <v>635.95000000000005</v>
      </c>
      <c r="M489" s="49">
        <v>0</v>
      </c>
      <c r="N489" s="5">
        <v>0</v>
      </c>
      <c r="O489" s="5">
        <v>0</v>
      </c>
      <c r="P489" s="5">
        <v>0</v>
      </c>
      <c r="Q489" s="38">
        <v>0</v>
      </c>
      <c r="R489" s="38">
        <v>0</v>
      </c>
      <c r="T489" s="11">
        <v>0</v>
      </c>
    </row>
    <row r="490" spans="1:20" x14ac:dyDescent="0.3">
      <c r="A490" s="4" t="s">
        <v>662</v>
      </c>
      <c r="B490" s="4" t="s">
        <v>241</v>
      </c>
      <c r="C490" s="5">
        <v>2981.26</v>
      </c>
      <c r="D490" s="5">
        <v>2981.26</v>
      </c>
      <c r="E490" s="5">
        <v>0</v>
      </c>
      <c r="F490" s="5">
        <v>0</v>
      </c>
      <c r="G490" s="49">
        <v>500</v>
      </c>
      <c r="H490" s="5">
        <v>500</v>
      </c>
      <c r="I490" s="5">
        <v>0</v>
      </c>
      <c r="J490" s="49">
        <v>2000</v>
      </c>
      <c r="K490" s="5">
        <v>628.70000000000005</v>
      </c>
      <c r="L490" s="5">
        <v>0</v>
      </c>
      <c r="M490" s="49">
        <v>0</v>
      </c>
      <c r="N490" s="5">
        <v>0</v>
      </c>
      <c r="O490" s="5">
        <v>0</v>
      </c>
      <c r="P490" s="5">
        <v>0</v>
      </c>
      <c r="Q490" s="38">
        <v>0</v>
      </c>
      <c r="R490" s="38">
        <v>0</v>
      </c>
      <c r="T490" s="11">
        <v>0</v>
      </c>
    </row>
    <row r="491" spans="1:20" x14ac:dyDescent="0.3">
      <c r="A491" s="1" t="s">
        <v>10</v>
      </c>
      <c r="B491" s="1" t="s">
        <v>663</v>
      </c>
      <c r="C491" s="6">
        <f>SUM(C458:C490)</f>
        <v>226822.19999999995</v>
      </c>
      <c r="D491" s="6">
        <f t="shared" ref="D491:O491" si="33">SUM(D458:D490)</f>
        <v>220869.26999999996</v>
      </c>
      <c r="E491" s="6">
        <f t="shared" si="33"/>
        <v>230258.52000000002</v>
      </c>
      <c r="F491" s="6">
        <f t="shared" si="33"/>
        <v>239442.85</v>
      </c>
      <c r="G491" s="6">
        <f>SUM(G458:G490)</f>
        <v>261359.21375999996</v>
      </c>
      <c r="H491" s="6">
        <f t="shared" si="33"/>
        <v>261359.22</v>
      </c>
      <c r="I491" s="6">
        <f t="shared" si="33"/>
        <v>190486.86999999997</v>
      </c>
      <c r="J491" s="6">
        <f>SUM(J458:J490)</f>
        <v>253706.53336742401</v>
      </c>
      <c r="K491" s="6">
        <f t="shared" si="33"/>
        <v>273490.97000000003</v>
      </c>
      <c r="L491" s="6">
        <f t="shared" si="33"/>
        <v>269111.88</v>
      </c>
      <c r="M491" s="6">
        <f>SUM(M458:M490)</f>
        <v>260842.26</v>
      </c>
      <c r="N491" s="6">
        <f t="shared" si="33"/>
        <v>346577.26</v>
      </c>
      <c r="O491" s="6">
        <f t="shared" si="33"/>
        <v>328663.69</v>
      </c>
      <c r="P491" s="6">
        <v>306084.33103132003</v>
      </c>
      <c r="Q491" s="6">
        <v>296658.33</v>
      </c>
      <c r="R491" s="6">
        <v>194207.85000000003</v>
      </c>
      <c r="T491" s="6">
        <v>458027.81796899997</v>
      </c>
    </row>
    <row r="492" spans="1:20" x14ac:dyDescent="0.3">
      <c r="A492" s="4" t="s">
        <v>664</v>
      </c>
      <c r="B492" s="4" t="s">
        <v>665</v>
      </c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T492" s="11"/>
    </row>
    <row r="493" spans="1:20" x14ac:dyDescent="0.3">
      <c r="A493" s="4" t="s">
        <v>666</v>
      </c>
      <c r="B493" s="4" t="s">
        <v>667</v>
      </c>
      <c r="C493" s="5">
        <v>0</v>
      </c>
      <c r="D493" s="5">
        <v>0</v>
      </c>
      <c r="E493" s="5">
        <v>0</v>
      </c>
      <c r="F493" s="5">
        <v>0</v>
      </c>
      <c r="G493" s="49">
        <v>0</v>
      </c>
      <c r="H493" s="5">
        <v>0</v>
      </c>
      <c r="I493" s="5">
        <v>0</v>
      </c>
      <c r="J493" s="49">
        <v>0</v>
      </c>
      <c r="K493" s="5">
        <v>0</v>
      </c>
      <c r="L493" s="5">
        <v>0</v>
      </c>
      <c r="M493" s="49">
        <v>0</v>
      </c>
      <c r="N493" s="5">
        <v>28008.21</v>
      </c>
      <c r="O493" s="5">
        <v>43885.29</v>
      </c>
      <c r="P493" s="5">
        <v>0</v>
      </c>
      <c r="Q493" s="38">
        <v>0</v>
      </c>
      <c r="R493" s="38">
        <v>2071.25</v>
      </c>
      <c r="T493" s="11">
        <v>0</v>
      </c>
    </row>
    <row r="494" spans="1:20" x14ac:dyDescent="0.3">
      <c r="A494" s="4" t="s">
        <v>668</v>
      </c>
      <c r="B494" s="4" t="s">
        <v>669</v>
      </c>
      <c r="C494" s="5">
        <v>0</v>
      </c>
      <c r="D494" s="5">
        <v>0</v>
      </c>
      <c r="E494" s="5">
        <v>0</v>
      </c>
      <c r="F494" s="5">
        <v>0</v>
      </c>
      <c r="G494" s="49">
        <v>0</v>
      </c>
      <c r="H494" s="5">
        <v>0</v>
      </c>
      <c r="I494" s="5">
        <v>0</v>
      </c>
      <c r="J494" s="49">
        <v>0</v>
      </c>
      <c r="K494" s="5">
        <v>0</v>
      </c>
      <c r="L494" s="5">
        <v>0</v>
      </c>
      <c r="M494" s="49">
        <v>0</v>
      </c>
      <c r="N494" s="5">
        <v>2500</v>
      </c>
      <c r="O494" s="5">
        <v>2411.63</v>
      </c>
      <c r="P494" s="5">
        <v>0</v>
      </c>
      <c r="Q494" s="38">
        <v>0</v>
      </c>
      <c r="R494" s="38">
        <v>0</v>
      </c>
      <c r="T494" s="11">
        <v>0</v>
      </c>
    </row>
    <row r="495" spans="1:20" x14ac:dyDescent="0.3">
      <c r="A495" s="1" t="s">
        <v>10</v>
      </c>
      <c r="B495" s="1" t="s">
        <v>670</v>
      </c>
      <c r="C495" s="6">
        <f>SUM(C493:C494)</f>
        <v>0</v>
      </c>
      <c r="D495" s="6">
        <f t="shared" ref="D495:O495" si="34">SUM(D493:D494)</f>
        <v>0</v>
      </c>
      <c r="E495" s="6">
        <f t="shared" si="34"/>
        <v>0</v>
      </c>
      <c r="F495" s="6">
        <f t="shared" si="34"/>
        <v>0</v>
      </c>
      <c r="G495" s="6">
        <f>SUM(G493:G494)</f>
        <v>0</v>
      </c>
      <c r="H495" s="6">
        <f t="shared" si="34"/>
        <v>0</v>
      </c>
      <c r="I495" s="6">
        <f t="shared" si="34"/>
        <v>0</v>
      </c>
      <c r="J495" s="6">
        <f>SUM(J493:J494)</f>
        <v>0</v>
      </c>
      <c r="K495" s="6">
        <f t="shared" si="34"/>
        <v>0</v>
      </c>
      <c r="L495" s="6">
        <f t="shared" si="34"/>
        <v>0</v>
      </c>
      <c r="M495" s="6">
        <f>SUM(M493:M494)</f>
        <v>0</v>
      </c>
      <c r="N495" s="6">
        <f t="shared" si="34"/>
        <v>30508.21</v>
      </c>
      <c r="O495" s="6">
        <f t="shared" si="34"/>
        <v>46296.92</v>
      </c>
      <c r="P495" s="6">
        <v>0</v>
      </c>
      <c r="Q495" s="6">
        <v>0</v>
      </c>
      <c r="R495" s="6">
        <v>2071.25</v>
      </c>
      <c r="T495" s="6">
        <v>0</v>
      </c>
    </row>
    <row r="496" spans="1:20" x14ac:dyDescent="0.3">
      <c r="A496" s="4" t="s">
        <v>671</v>
      </c>
      <c r="B496" s="4" t="s">
        <v>672</v>
      </c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T496" s="11"/>
    </row>
    <row r="497" spans="1:20" x14ac:dyDescent="0.3">
      <c r="A497" s="4" t="s">
        <v>673</v>
      </c>
      <c r="B497" s="4" t="s">
        <v>674</v>
      </c>
      <c r="C497" s="5">
        <v>0</v>
      </c>
      <c r="D497" s="5">
        <v>0</v>
      </c>
      <c r="E497" s="5">
        <v>6500</v>
      </c>
      <c r="F497" s="5">
        <v>6500</v>
      </c>
      <c r="G497" s="49">
        <v>0</v>
      </c>
      <c r="H497" s="5">
        <v>0</v>
      </c>
      <c r="I497" s="5">
        <v>0</v>
      </c>
      <c r="J497" s="49">
        <v>0</v>
      </c>
      <c r="K497" s="5">
        <v>0</v>
      </c>
      <c r="L497" s="5">
        <v>0</v>
      </c>
      <c r="M497" s="49">
        <v>0</v>
      </c>
      <c r="N497" s="5">
        <v>0</v>
      </c>
      <c r="O497" s="5">
        <v>0</v>
      </c>
      <c r="P497" s="5">
        <v>0</v>
      </c>
      <c r="Q497" s="5">
        <v>0</v>
      </c>
      <c r="R497" s="5">
        <v>0</v>
      </c>
      <c r="T497" s="11">
        <v>0</v>
      </c>
    </row>
    <row r="498" spans="1:20" x14ac:dyDescent="0.3">
      <c r="A498" s="4" t="s">
        <v>675</v>
      </c>
      <c r="B498" s="4" t="s">
        <v>676</v>
      </c>
      <c r="C498" s="5">
        <v>0</v>
      </c>
      <c r="D498" s="5">
        <v>0</v>
      </c>
      <c r="E498" s="5">
        <v>312964.59999999998</v>
      </c>
      <c r="F498" s="5">
        <v>270486.78999999998</v>
      </c>
      <c r="G498" s="49">
        <v>0</v>
      </c>
      <c r="H498" s="5">
        <v>0</v>
      </c>
      <c r="I498" s="5">
        <v>0</v>
      </c>
      <c r="J498" s="49">
        <v>0</v>
      </c>
      <c r="K498" s="5">
        <v>0</v>
      </c>
      <c r="L498" s="5">
        <v>0</v>
      </c>
      <c r="M498" s="49">
        <v>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T498" s="11">
        <v>0</v>
      </c>
    </row>
    <row r="499" spans="1:20" x14ac:dyDescent="0.3">
      <c r="A499" s="4" t="s">
        <v>677</v>
      </c>
      <c r="B499" s="4" t="s">
        <v>678</v>
      </c>
      <c r="C499" s="5">
        <v>650</v>
      </c>
      <c r="D499" s="5">
        <v>650</v>
      </c>
      <c r="E499" s="5">
        <v>0</v>
      </c>
      <c r="F499" s="5">
        <v>0</v>
      </c>
      <c r="G499" s="49">
        <v>0</v>
      </c>
      <c r="H499" s="5">
        <v>0</v>
      </c>
      <c r="I499" s="5">
        <v>0</v>
      </c>
      <c r="J499" s="49">
        <v>0</v>
      </c>
      <c r="K499" s="5">
        <v>0</v>
      </c>
      <c r="L499" s="5">
        <v>0</v>
      </c>
      <c r="M499" s="49">
        <v>0</v>
      </c>
      <c r="N499" s="5">
        <v>0</v>
      </c>
      <c r="O499" s="5">
        <v>0</v>
      </c>
      <c r="P499" s="5">
        <v>0</v>
      </c>
      <c r="Q499" s="5">
        <v>0</v>
      </c>
      <c r="R499" s="5">
        <v>0</v>
      </c>
      <c r="T499" s="11">
        <v>0</v>
      </c>
    </row>
    <row r="500" spans="1:20" x14ac:dyDescent="0.3">
      <c r="A500" s="4" t="s">
        <v>679</v>
      </c>
      <c r="B500" s="4" t="s">
        <v>680</v>
      </c>
      <c r="C500" s="5">
        <v>0</v>
      </c>
      <c r="D500" s="5">
        <v>0</v>
      </c>
      <c r="E500" s="5">
        <v>21435.4</v>
      </c>
      <c r="F500" s="5">
        <v>21377.73</v>
      </c>
      <c r="G500" s="49">
        <v>0</v>
      </c>
      <c r="H500" s="5">
        <v>0</v>
      </c>
      <c r="I500" s="5">
        <v>0</v>
      </c>
      <c r="J500" s="49">
        <v>0</v>
      </c>
      <c r="K500" s="5">
        <v>0</v>
      </c>
      <c r="L500" s="5">
        <v>0</v>
      </c>
      <c r="M500" s="49">
        <v>0</v>
      </c>
      <c r="N500" s="5">
        <v>0</v>
      </c>
      <c r="O500" s="5">
        <v>0</v>
      </c>
      <c r="P500" s="5">
        <v>0</v>
      </c>
      <c r="Q500" s="5">
        <v>0</v>
      </c>
      <c r="R500" s="5">
        <v>0</v>
      </c>
      <c r="T500" s="11">
        <v>0</v>
      </c>
    </row>
    <row r="501" spans="1:20" x14ac:dyDescent="0.3">
      <c r="A501" s="1" t="s">
        <v>10</v>
      </c>
      <c r="B501" s="1" t="s">
        <v>681</v>
      </c>
      <c r="C501" s="6">
        <f>SUM(C497:C500)</f>
        <v>650</v>
      </c>
      <c r="D501" s="6">
        <f t="shared" ref="D501:O501" si="35">SUM(D497:D500)</f>
        <v>650</v>
      </c>
      <c r="E501" s="6">
        <f t="shared" si="35"/>
        <v>340900</v>
      </c>
      <c r="F501" s="6">
        <f t="shared" si="35"/>
        <v>298364.51999999996</v>
      </c>
      <c r="G501" s="6">
        <f>SUM(G497:G500)</f>
        <v>0</v>
      </c>
      <c r="H501" s="6">
        <f t="shared" si="35"/>
        <v>0</v>
      </c>
      <c r="I501" s="6">
        <f t="shared" si="35"/>
        <v>0</v>
      </c>
      <c r="J501" s="6">
        <f>SUM(J497:J500)</f>
        <v>0</v>
      </c>
      <c r="K501" s="6">
        <f t="shared" si="35"/>
        <v>0</v>
      </c>
      <c r="L501" s="6">
        <f t="shared" si="35"/>
        <v>0</v>
      </c>
      <c r="M501" s="6">
        <f>SUM(M497:M500)</f>
        <v>0</v>
      </c>
      <c r="N501" s="6">
        <f t="shared" si="35"/>
        <v>0</v>
      </c>
      <c r="O501" s="6">
        <f t="shared" si="35"/>
        <v>0</v>
      </c>
      <c r="P501" s="6">
        <v>0</v>
      </c>
      <c r="Q501" s="6">
        <v>0</v>
      </c>
      <c r="R501" s="6">
        <v>0</v>
      </c>
      <c r="T501" s="6">
        <v>0</v>
      </c>
    </row>
    <row r="502" spans="1:20" x14ac:dyDescent="0.3">
      <c r="A502" s="4" t="s">
        <v>682</v>
      </c>
      <c r="B502" s="4" t="s">
        <v>676</v>
      </c>
      <c r="C502" s="5">
        <v>0</v>
      </c>
      <c r="D502" s="5">
        <v>0</v>
      </c>
      <c r="E502" s="5">
        <v>0</v>
      </c>
      <c r="F502" s="5">
        <v>1500</v>
      </c>
      <c r="G502" s="49">
        <v>0</v>
      </c>
      <c r="H502" s="5">
        <v>0</v>
      </c>
      <c r="I502" s="5">
        <v>0</v>
      </c>
      <c r="J502" s="49">
        <v>0</v>
      </c>
      <c r="K502" s="5">
        <v>0</v>
      </c>
      <c r="L502" s="5">
        <v>0</v>
      </c>
      <c r="M502" s="49">
        <v>0</v>
      </c>
      <c r="N502" s="5">
        <v>0</v>
      </c>
      <c r="O502" s="5">
        <v>0</v>
      </c>
      <c r="P502" s="5">
        <v>0</v>
      </c>
      <c r="Q502" s="5">
        <v>0</v>
      </c>
      <c r="R502" s="5">
        <v>0</v>
      </c>
      <c r="T502" s="11">
        <v>0</v>
      </c>
    </row>
    <row r="503" spans="1:20" x14ac:dyDescent="0.3">
      <c r="A503" s="1" t="s">
        <v>10</v>
      </c>
      <c r="B503" s="1" t="s">
        <v>683</v>
      </c>
      <c r="C503" s="6">
        <f>SUM(C502)</f>
        <v>0</v>
      </c>
      <c r="D503" s="6">
        <f t="shared" ref="D503:O503" si="36">SUM(D502)</f>
        <v>0</v>
      </c>
      <c r="E503" s="6">
        <f t="shared" si="36"/>
        <v>0</v>
      </c>
      <c r="F503" s="6">
        <f t="shared" si="36"/>
        <v>1500</v>
      </c>
      <c r="G503" s="6">
        <f>SUM(G502)</f>
        <v>0</v>
      </c>
      <c r="H503" s="6">
        <f t="shared" si="36"/>
        <v>0</v>
      </c>
      <c r="I503" s="6">
        <f t="shared" si="36"/>
        <v>0</v>
      </c>
      <c r="J503" s="6">
        <f>SUM(J502)</f>
        <v>0</v>
      </c>
      <c r="K503" s="6">
        <f t="shared" si="36"/>
        <v>0</v>
      </c>
      <c r="L503" s="6">
        <f t="shared" si="36"/>
        <v>0</v>
      </c>
      <c r="M503" s="6">
        <f>SUM(M502)</f>
        <v>0</v>
      </c>
      <c r="N503" s="6">
        <f t="shared" si="36"/>
        <v>0</v>
      </c>
      <c r="O503" s="6">
        <f t="shared" si="36"/>
        <v>0</v>
      </c>
      <c r="P503" s="6">
        <v>0</v>
      </c>
      <c r="Q503" s="6">
        <v>0</v>
      </c>
      <c r="R503" s="6">
        <v>0</v>
      </c>
      <c r="T503" s="6">
        <v>0</v>
      </c>
    </row>
    <row r="504" spans="1:20" x14ac:dyDescent="0.3">
      <c r="A504" s="4" t="s">
        <v>684</v>
      </c>
      <c r="B504" s="4" t="s">
        <v>685</v>
      </c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T504" s="11"/>
    </row>
    <row r="505" spans="1:20" x14ac:dyDescent="0.3">
      <c r="A505" s="4" t="s">
        <v>686</v>
      </c>
      <c r="B505" s="4" t="s">
        <v>687</v>
      </c>
      <c r="C505" s="5">
        <v>0</v>
      </c>
      <c r="D505" s="5">
        <v>9820.0400000000009</v>
      </c>
      <c r="E505" s="5">
        <v>0</v>
      </c>
      <c r="F505" s="5">
        <v>168.06</v>
      </c>
      <c r="G505" s="49">
        <v>0</v>
      </c>
      <c r="H505" s="5">
        <v>0</v>
      </c>
      <c r="I505" s="5">
        <v>0</v>
      </c>
      <c r="J505" s="49">
        <v>0</v>
      </c>
      <c r="K505" s="5">
        <v>0</v>
      </c>
      <c r="L505" s="5">
        <v>0</v>
      </c>
      <c r="M505" s="49">
        <v>0</v>
      </c>
      <c r="N505" s="5">
        <v>0</v>
      </c>
      <c r="O505" s="5">
        <v>0</v>
      </c>
      <c r="P505" s="5">
        <v>0</v>
      </c>
      <c r="Q505" s="5">
        <v>0</v>
      </c>
      <c r="R505" s="5">
        <v>0</v>
      </c>
      <c r="T505" s="11">
        <v>0</v>
      </c>
    </row>
    <row r="506" spans="1:20" x14ac:dyDescent="0.3">
      <c r="A506" s="1" t="s">
        <v>10</v>
      </c>
      <c r="B506" s="1" t="s">
        <v>688</v>
      </c>
      <c r="C506" s="6">
        <f>SUM(C505)</f>
        <v>0</v>
      </c>
      <c r="D506" s="6">
        <f t="shared" ref="D506:O506" si="37">SUM(D505)</f>
        <v>9820.0400000000009</v>
      </c>
      <c r="E506" s="6">
        <f t="shared" si="37"/>
        <v>0</v>
      </c>
      <c r="F506" s="6">
        <f t="shared" si="37"/>
        <v>168.06</v>
      </c>
      <c r="G506" s="6">
        <f>SUM(G505)</f>
        <v>0</v>
      </c>
      <c r="H506" s="6">
        <f t="shared" si="37"/>
        <v>0</v>
      </c>
      <c r="I506" s="6">
        <f t="shared" si="37"/>
        <v>0</v>
      </c>
      <c r="J506" s="6">
        <f>SUM(J505)</f>
        <v>0</v>
      </c>
      <c r="K506" s="6">
        <f t="shared" si="37"/>
        <v>0</v>
      </c>
      <c r="L506" s="6">
        <f t="shared" si="37"/>
        <v>0</v>
      </c>
      <c r="M506" s="6">
        <f>SUM(M505)</f>
        <v>0</v>
      </c>
      <c r="N506" s="6">
        <f t="shared" si="37"/>
        <v>0</v>
      </c>
      <c r="O506" s="6">
        <f t="shared" si="37"/>
        <v>0</v>
      </c>
      <c r="P506" s="6">
        <v>0</v>
      </c>
      <c r="Q506" s="6">
        <v>0</v>
      </c>
      <c r="R506" s="6">
        <v>0</v>
      </c>
      <c r="T506" s="6">
        <v>0</v>
      </c>
    </row>
    <row r="507" spans="1:20" x14ac:dyDescent="0.3">
      <c r="A507" s="4" t="s">
        <v>689</v>
      </c>
      <c r="B507" s="4" t="s">
        <v>690</v>
      </c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T507" s="11"/>
    </row>
    <row r="508" spans="1:20" x14ac:dyDescent="0.3">
      <c r="A508" s="4" t="s">
        <v>691</v>
      </c>
      <c r="B508" s="4" t="s">
        <v>692</v>
      </c>
      <c r="C508" s="5">
        <v>0</v>
      </c>
      <c r="D508" s="5">
        <v>0</v>
      </c>
      <c r="E508" s="5">
        <v>0</v>
      </c>
      <c r="F508" s="5">
        <v>0</v>
      </c>
      <c r="G508" s="49">
        <v>0</v>
      </c>
      <c r="H508" s="5">
        <v>8439.64</v>
      </c>
      <c r="I508" s="5">
        <v>9447.14</v>
      </c>
      <c r="J508" s="49">
        <v>0</v>
      </c>
      <c r="K508" s="5">
        <v>0</v>
      </c>
      <c r="L508" s="5">
        <v>0</v>
      </c>
      <c r="M508" s="49">
        <v>0</v>
      </c>
      <c r="N508" s="5">
        <v>0</v>
      </c>
      <c r="O508" s="5">
        <v>0</v>
      </c>
      <c r="P508" s="5">
        <v>0</v>
      </c>
      <c r="Q508" s="5">
        <v>0</v>
      </c>
      <c r="R508" s="5">
        <v>0</v>
      </c>
      <c r="T508" s="11">
        <v>0</v>
      </c>
    </row>
    <row r="509" spans="1:20" x14ac:dyDescent="0.3">
      <c r="A509" s="4" t="s">
        <v>693</v>
      </c>
      <c r="B509" s="4" t="s">
        <v>694</v>
      </c>
      <c r="C509" s="5">
        <v>0</v>
      </c>
      <c r="D509" s="5">
        <v>0</v>
      </c>
      <c r="E509" s="5">
        <v>0</v>
      </c>
      <c r="F509" s="5">
        <v>0</v>
      </c>
      <c r="G509" s="49">
        <v>0</v>
      </c>
      <c r="H509" s="5">
        <v>1404.42</v>
      </c>
      <c r="I509" s="5">
        <v>1363.61</v>
      </c>
      <c r="J509" s="49">
        <v>0</v>
      </c>
      <c r="K509" s="5">
        <v>0</v>
      </c>
      <c r="L509" s="5">
        <v>0</v>
      </c>
      <c r="M509" s="49">
        <v>0</v>
      </c>
      <c r="N509" s="5">
        <v>0</v>
      </c>
      <c r="O509" s="5">
        <v>0</v>
      </c>
      <c r="P509" s="5">
        <v>0</v>
      </c>
      <c r="Q509" s="5">
        <v>0</v>
      </c>
      <c r="R509" s="5">
        <v>0</v>
      </c>
      <c r="T509" s="11">
        <v>0</v>
      </c>
    </row>
    <row r="510" spans="1:20" x14ac:dyDescent="0.3">
      <c r="A510" s="4" t="s">
        <v>695</v>
      </c>
      <c r="B510" s="4" t="s">
        <v>696</v>
      </c>
      <c r="C510" s="5">
        <v>0</v>
      </c>
      <c r="D510" s="5">
        <v>0</v>
      </c>
      <c r="E510" s="5">
        <v>0</v>
      </c>
      <c r="F510" s="5">
        <v>0</v>
      </c>
      <c r="G510" s="49">
        <v>0</v>
      </c>
      <c r="H510" s="5">
        <v>155.94</v>
      </c>
      <c r="I510" s="5">
        <v>155.94</v>
      </c>
      <c r="J510" s="49">
        <v>0</v>
      </c>
      <c r="K510" s="5">
        <v>0</v>
      </c>
      <c r="L510" s="5">
        <v>0</v>
      </c>
      <c r="M510" s="49">
        <v>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T510" s="11">
        <v>0</v>
      </c>
    </row>
    <row r="511" spans="1:20" x14ac:dyDescent="0.3">
      <c r="A511" s="1" t="s">
        <v>10</v>
      </c>
      <c r="B511" s="1" t="s">
        <v>697</v>
      </c>
      <c r="C511" s="6">
        <f>SUM(C508:C510)</f>
        <v>0</v>
      </c>
      <c r="D511" s="6">
        <f t="shared" ref="D511:O511" si="38">SUM(D508:D510)</f>
        <v>0</v>
      </c>
      <c r="E511" s="6">
        <f t="shared" si="38"/>
        <v>0</v>
      </c>
      <c r="F511" s="6">
        <f t="shared" si="38"/>
        <v>0</v>
      </c>
      <c r="G511" s="6">
        <f>SUM(G508:G510)</f>
        <v>0</v>
      </c>
      <c r="H511" s="6">
        <f t="shared" si="38"/>
        <v>10000</v>
      </c>
      <c r="I511" s="6">
        <f t="shared" si="38"/>
        <v>10966.69</v>
      </c>
      <c r="J511" s="6">
        <f>SUM(J508:J510)</f>
        <v>0</v>
      </c>
      <c r="K511" s="6">
        <f t="shared" si="38"/>
        <v>0</v>
      </c>
      <c r="L511" s="6">
        <f t="shared" si="38"/>
        <v>0</v>
      </c>
      <c r="M511" s="6">
        <f>SUM(M508:M510)</f>
        <v>0</v>
      </c>
      <c r="N511" s="6">
        <f t="shared" si="38"/>
        <v>0</v>
      </c>
      <c r="O511" s="6">
        <f t="shared" si="38"/>
        <v>0</v>
      </c>
      <c r="P511" s="6">
        <v>0</v>
      </c>
      <c r="Q511" s="6">
        <v>0</v>
      </c>
      <c r="R511" s="6">
        <v>0</v>
      </c>
      <c r="T511" s="6">
        <v>0</v>
      </c>
    </row>
    <row r="512" spans="1:20" x14ac:dyDescent="0.3">
      <c r="A512" s="4" t="s">
        <v>698</v>
      </c>
      <c r="B512" s="4" t="s">
        <v>699</v>
      </c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T512" s="11"/>
    </row>
    <row r="513" spans="1:20" x14ac:dyDescent="0.3">
      <c r="A513" s="4" t="s">
        <v>700</v>
      </c>
      <c r="B513" s="4" t="s">
        <v>701</v>
      </c>
      <c r="C513" s="5">
        <v>0</v>
      </c>
      <c r="D513" s="5">
        <v>0</v>
      </c>
      <c r="E513" s="5">
        <v>0</v>
      </c>
      <c r="F513" s="5">
        <v>0</v>
      </c>
      <c r="G513" s="49">
        <v>0</v>
      </c>
      <c r="H513" s="5">
        <v>0</v>
      </c>
      <c r="I513" s="5">
        <v>0</v>
      </c>
      <c r="J513" s="49">
        <v>0</v>
      </c>
      <c r="K513" s="5">
        <v>6391</v>
      </c>
      <c r="L513" s="5">
        <v>6391</v>
      </c>
      <c r="M513" s="49">
        <v>0</v>
      </c>
      <c r="N513" s="5">
        <v>0</v>
      </c>
      <c r="O513" s="5">
        <v>600</v>
      </c>
      <c r="P513" s="5">
        <v>0</v>
      </c>
      <c r="Q513" s="5">
        <v>0</v>
      </c>
      <c r="R513" s="5">
        <v>0</v>
      </c>
      <c r="T513" s="11">
        <v>0</v>
      </c>
    </row>
    <row r="514" spans="1:20" x14ac:dyDescent="0.3">
      <c r="A514" s="1" t="s">
        <v>10</v>
      </c>
      <c r="B514" s="1" t="s">
        <v>702</v>
      </c>
      <c r="C514" s="6">
        <f>SUM(C513)</f>
        <v>0</v>
      </c>
      <c r="D514" s="6">
        <f t="shared" ref="D514:O514" si="39">SUM(D513)</f>
        <v>0</v>
      </c>
      <c r="E514" s="6">
        <f t="shared" si="39"/>
        <v>0</v>
      </c>
      <c r="F514" s="6">
        <f t="shared" si="39"/>
        <v>0</v>
      </c>
      <c r="G514" s="6">
        <f>SUM(G513)</f>
        <v>0</v>
      </c>
      <c r="H514" s="6">
        <f t="shared" si="39"/>
        <v>0</v>
      </c>
      <c r="I514" s="6">
        <f t="shared" si="39"/>
        <v>0</v>
      </c>
      <c r="J514" s="6">
        <f>SUM(J513)</f>
        <v>0</v>
      </c>
      <c r="K514" s="6">
        <f t="shared" si="39"/>
        <v>6391</v>
      </c>
      <c r="L514" s="6">
        <f t="shared" si="39"/>
        <v>6391</v>
      </c>
      <c r="M514" s="6">
        <f>SUM(M513)</f>
        <v>0</v>
      </c>
      <c r="N514" s="6">
        <f t="shared" si="39"/>
        <v>0</v>
      </c>
      <c r="O514" s="6">
        <f t="shared" si="39"/>
        <v>600</v>
      </c>
      <c r="P514" s="6">
        <v>0</v>
      </c>
      <c r="Q514" s="6">
        <v>0</v>
      </c>
      <c r="R514" s="6">
        <v>0</v>
      </c>
      <c r="T514" s="6">
        <v>0</v>
      </c>
    </row>
    <row r="515" spans="1:20" x14ac:dyDescent="0.3">
      <c r="A515" s="4" t="s">
        <v>703</v>
      </c>
      <c r="B515" s="10" t="s">
        <v>704</v>
      </c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T515" s="11"/>
    </row>
    <row r="516" spans="1:20" x14ac:dyDescent="0.3">
      <c r="A516" s="4" t="s">
        <v>705</v>
      </c>
      <c r="B516" s="4" t="s">
        <v>440</v>
      </c>
      <c r="C516" s="5">
        <v>0</v>
      </c>
      <c r="D516" s="5">
        <v>0</v>
      </c>
      <c r="E516" s="5">
        <v>0</v>
      </c>
      <c r="F516" s="5">
        <v>0</v>
      </c>
      <c r="G516" s="49">
        <v>0</v>
      </c>
      <c r="H516" s="5">
        <v>0</v>
      </c>
      <c r="I516" s="5">
        <v>0</v>
      </c>
      <c r="J516" s="49">
        <v>0</v>
      </c>
      <c r="K516" s="5">
        <v>0</v>
      </c>
      <c r="L516" s="5">
        <v>0</v>
      </c>
      <c r="M516" s="49">
        <v>74725</v>
      </c>
      <c r="N516" s="5">
        <v>72605.02</v>
      </c>
      <c r="O516" s="5">
        <v>67089.56</v>
      </c>
      <c r="P516" s="11">
        <v>96712.467999999993</v>
      </c>
      <c r="Q516" s="38">
        <v>96712.47</v>
      </c>
      <c r="R516" s="5">
        <v>45040.36</v>
      </c>
      <c r="T516" s="11">
        <v>107753</v>
      </c>
    </row>
    <row r="517" spans="1:20" x14ac:dyDescent="0.3">
      <c r="A517" s="4" t="s">
        <v>706</v>
      </c>
      <c r="B517" s="4" t="s">
        <v>19</v>
      </c>
      <c r="C517" s="5">
        <v>0</v>
      </c>
      <c r="D517" s="5">
        <v>0</v>
      </c>
      <c r="E517" s="5">
        <v>0</v>
      </c>
      <c r="F517" s="5">
        <v>0</v>
      </c>
      <c r="G517" s="49">
        <v>0</v>
      </c>
      <c r="H517" s="5">
        <v>0</v>
      </c>
      <c r="I517" s="5">
        <v>0</v>
      </c>
      <c r="J517" s="49">
        <v>0</v>
      </c>
      <c r="K517" s="5">
        <v>0</v>
      </c>
      <c r="L517" s="5">
        <v>0</v>
      </c>
      <c r="M517" s="49">
        <v>5716.46</v>
      </c>
      <c r="N517" s="5">
        <v>5716.46</v>
      </c>
      <c r="O517" s="5">
        <v>5158.05</v>
      </c>
      <c r="P517" s="11">
        <v>7398.5038019999993</v>
      </c>
      <c r="Q517" s="38">
        <v>7398.5</v>
      </c>
      <c r="R517" s="5">
        <v>3984.74</v>
      </c>
      <c r="T517" s="11">
        <v>8243.1044999999995</v>
      </c>
    </row>
    <row r="518" spans="1:20" x14ac:dyDescent="0.3">
      <c r="A518" s="4" t="s">
        <v>707</v>
      </c>
      <c r="B518" s="4" t="s">
        <v>21</v>
      </c>
      <c r="C518" s="5">
        <v>0</v>
      </c>
      <c r="D518" s="5">
        <v>0</v>
      </c>
      <c r="E518" s="5">
        <v>0</v>
      </c>
      <c r="F518" s="5">
        <v>0</v>
      </c>
      <c r="G518" s="49">
        <v>0</v>
      </c>
      <c r="H518" s="5">
        <v>0</v>
      </c>
      <c r="I518" s="5">
        <v>0</v>
      </c>
      <c r="J518" s="49">
        <v>0</v>
      </c>
      <c r="K518" s="5">
        <v>0</v>
      </c>
      <c r="L518" s="5">
        <v>0</v>
      </c>
      <c r="M518" s="49">
        <v>343.1</v>
      </c>
      <c r="N518" s="5">
        <v>343.1</v>
      </c>
      <c r="O518" s="5">
        <v>503.52</v>
      </c>
      <c r="P518" s="11">
        <v>569.07500000000005</v>
      </c>
      <c r="Q518" s="38">
        <v>569.08000000000004</v>
      </c>
      <c r="R518" s="5">
        <v>531.6</v>
      </c>
      <c r="T518" s="11">
        <v>4041.0360000000001</v>
      </c>
    </row>
    <row r="519" spans="1:20" x14ac:dyDescent="0.3">
      <c r="A519" s="4" t="s">
        <v>708</v>
      </c>
      <c r="B519" s="4" t="s">
        <v>23</v>
      </c>
      <c r="C519" s="5">
        <v>0</v>
      </c>
      <c r="D519" s="5">
        <v>0</v>
      </c>
      <c r="E519" s="5">
        <v>0</v>
      </c>
      <c r="F519" s="5">
        <v>0</v>
      </c>
      <c r="G519" s="49">
        <v>0</v>
      </c>
      <c r="H519" s="5">
        <v>0</v>
      </c>
      <c r="I519" s="5">
        <v>0</v>
      </c>
      <c r="J519" s="49">
        <v>0</v>
      </c>
      <c r="K519" s="5">
        <v>0</v>
      </c>
      <c r="L519" s="5">
        <v>0</v>
      </c>
      <c r="M519" s="49">
        <v>10716</v>
      </c>
      <c r="N519" s="5">
        <v>10716</v>
      </c>
      <c r="O519" s="5">
        <v>7576.82</v>
      </c>
      <c r="P519" s="11">
        <v>8568</v>
      </c>
      <c r="Q519" s="38">
        <v>7782</v>
      </c>
      <c r="R519" s="5">
        <v>4929.5</v>
      </c>
      <c r="T519" s="11">
        <v>9420</v>
      </c>
    </row>
    <row r="520" spans="1:20" x14ac:dyDescent="0.3">
      <c r="A520" s="4" t="s">
        <v>709</v>
      </c>
      <c r="B520" s="4" t="s">
        <v>25</v>
      </c>
      <c r="C520" s="5">
        <v>0</v>
      </c>
      <c r="D520" s="5">
        <v>0</v>
      </c>
      <c r="E520" s="5">
        <v>0</v>
      </c>
      <c r="F520" s="5">
        <v>0</v>
      </c>
      <c r="G520" s="49">
        <v>0</v>
      </c>
      <c r="H520" s="5">
        <v>0</v>
      </c>
      <c r="I520" s="5">
        <v>0</v>
      </c>
      <c r="J520" s="49">
        <v>0</v>
      </c>
      <c r="K520" s="5">
        <v>0</v>
      </c>
      <c r="L520" s="5">
        <v>0</v>
      </c>
      <c r="M520" s="49">
        <v>666.32</v>
      </c>
      <c r="N520" s="5">
        <v>666.32</v>
      </c>
      <c r="O520" s="5">
        <v>189.96</v>
      </c>
      <c r="P520" s="11">
        <v>762.56050000000005</v>
      </c>
      <c r="Q520" s="38">
        <v>762.56</v>
      </c>
      <c r="R520" s="5">
        <v>-262.68</v>
      </c>
      <c r="T520" s="11">
        <v>953.34300000000007</v>
      </c>
    </row>
    <row r="521" spans="1:20" x14ac:dyDescent="0.3">
      <c r="A521" s="4" t="s">
        <v>710</v>
      </c>
      <c r="B521" s="4" t="s">
        <v>27</v>
      </c>
      <c r="C521" s="5">
        <v>0</v>
      </c>
      <c r="D521" s="5">
        <v>0</v>
      </c>
      <c r="E521" s="5">
        <v>0</v>
      </c>
      <c r="F521" s="5">
        <v>0</v>
      </c>
      <c r="G521" s="49">
        <v>0</v>
      </c>
      <c r="H521" s="5">
        <v>0</v>
      </c>
      <c r="I521" s="5">
        <v>0</v>
      </c>
      <c r="J521" s="49">
        <v>0</v>
      </c>
      <c r="K521" s="5">
        <v>0</v>
      </c>
      <c r="L521" s="5">
        <v>0</v>
      </c>
      <c r="M521" s="49">
        <v>228.8</v>
      </c>
      <c r="N521" s="5">
        <v>228.8</v>
      </c>
      <c r="O521" s="5">
        <v>247.88</v>
      </c>
      <c r="P521" s="11">
        <v>212.8</v>
      </c>
      <c r="Q521" s="38">
        <v>212.8</v>
      </c>
      <c r="R521" s="5">
        <v>8.3800000000000008</v>
      </c>
      <c r="T521" s="11">
        <v>185.6</v>
      </c>
    </row>
    <row r="522" spans="1:20" x14ac:dyDescent="0.3">
      <c r="A522" s="4" t="s">
        <v>711</v>
      </c>
      <c r="B522" s="4" t="s">
        <v>29</v>
      </c>
      <c r="C522" s="5">
        <v>0</v>
      </c>
      <c r="D522" s="5">
        <v>0</v>
      </c>
      <c r="E522" s="5">
        <v>0</v>
      </c>
      <c r="F522" s="5">
        <v>0</v>
      </c>
      <c r="G522" s="49">
        <v>0</v>
      </c>
      <c r="H522" s="5">
        <v>0</v>
      </c>
      <c r="I522" s="5">
        <v>0</v>
      </c>
      <c r="J522" s="49">
        <v>0</v>
      </c>
      <c r="K522" s="5">
        <v>0</v>
      </c>
      <c r="L522" s="5">
        <v>0</v>
      </c>
      <c r="M522" s="49">
        <v>56</v>
      </c>
      <c r="N522" s="5">
        <v>56</v>
      </c>
      <c r="O522" s="5">
        <v>27.76</v>
      </c>
      <c r="P522" s="11">
        <v>34.69</v>
      </c>
      <c r="Q522" s="38">
        <v>34.69</v>
      </c>
      <c r="R522" s="5">
        <v>99.63</v>
      </c>
      <c r="T522" s="11">
        <v>135</v>
      </c>
    </row>
    <row r="523" spans="1:20" x14ac:dyDescent="0.3">
      <c r="A523" s="4" t="s">
        <v>712</v>
      </c>
      <c r="B523" s="4" t="s">
        <v>31</v>
      </c>
      <c r="C523" s="5">
        <v>0</v>
      </c>
      <c r="D523" s="5">
        <v>0</v>
      </c>
      <c r="E523" s="5">
        <v>0</v>
      </c>
      <c r="F523" s="5">
        <v>0</v>
      </c>
      <c r="G523" s="49">
        <v>0</v>
      </c>
      <c r="H523" s="5">
        <v>0</v>
      </c>
      <c r="I523" s="5">
        <v>0</v>
      </c>
      <c r="J523" s="49">
        <v>0</v>
      </c>
      <c r="K523" s="5">
        <v>0</v>
      </c>
      <c r="L523" s="5">
        <v>0</v>
      </c>
      <c r="M523" s="49">
        <v>422.66</v>
      </c>
      <c r="N523" s="5">
        <v>422.66</v>
      </c>
      <c r="O523" s="5">
        <v>304.72000000000003</v>
      </c>
      <c r="P523" s="11">
        <v>483.71375000000006</v>
      </c>
      <c r="Q523" s="38">
        <v>483.71</v>
      </c>
      <c r="R523" s="5">
        <v>345.1</v>
      </c>
      <c r="T523" s="11">
        <v>526.47300000000007</v>
      </c>
    </row>
    <row r="524" spans="1:20" x14ac:dyDescent="0.3">
      <c r="A524" s="4" t="s">
        <v>713</v>
      </c>
      <c r="B524" s="4" t="s">
        <v>89</v>
      </c>
      <c r="C524" s="5">
        <v>0</v>
      </c>
      <c r="D524" s="5">
        <v>0</v>
      </c>
      <c r="E524" s="5">
        <v>0</v>
      </c>
      <c r="F524" s="5">
        <v>0</v>
      </c>
      <c r="G524" s="49">
        <v>0</v>
      </c>
      <c r="H524" s="5">
        <v>0</v>
      </c>
      <c r="I524" s="5">
        <v>0</v>
      </c>
      <c r="J524" s="49">
        <v>0</v>
      </c>
      <c r="K524" s="5">
        <v>0</v>
      </c>
      <c r="L524" s="5">
        <v>0</v>
      </c>
      <c r="M524" s="49">
        <v>55008</v>
      </c>
      <c r="N524" s="5">
        <v>56408</v>
      </c>
      <c r="O524" s="5">
        <v>56385.45</v>
      </c>
      <c r="P524" s="5">
        <v>37500</v>
      </c>
      <c r="Q524" s="38">
        <v>37500</v>
      </c>
      <c r="R524" s="5">
        <v>18000</v>
      </c>
      <c r="T524" s="11">
        <v>20000</v>
      </c>
    </row>
    <row r="525" spans="1:20" x14ac:dyDescent="0.3">
      <c r="A525" s="4" t="s">
        <v>714</v>
      </c>
      <c r="B525" s="4" t="s">
        <v>41</v>
      </c>
      <c r="C525" s="5">
        <v>0</v>
      </c>
      <c r="D525" s="5">
        <v>0</v>
      </c>
      <c r="E525" s="5">
        <v>0</v>
      </c>
      <c r="F525" s="5">
        <v>0</v>
      </c>
      <c r="G525" s="49">
        <v>0</v>
      </c>
      <c r="H525" s="5">
        <v>0</v>
      </c>
      <c r="I525" s="5">
        <v>0</v>
      </c>
      <c r="J525" s="49">
        <v>0</v>
      </c>
      <c r="K525" s="5">
        <v>0</v>
      </c>
      <c r="L525" s="5">
        <v>0</v>
      </c>
      <c r="M525" s="49">
        <v>0</v>
      </c>
      <c r="N525" s="5">
        <v>1235.78</v>
      </c>
      <c r="O525" s="5">
        <v>1261.03</v>
      </c>
      <c r="P525" s="5">
        <v>460.78</v>
      </c>
      <c r="Q525" s="38">
        <v>460.78</v>
      </c>
      <c r="R525" s="5">
        <v>0</v>
      </c>
      <c r="T525" s="11">
        <v>475</v>
      </c>
    </row>
    <row r="526" spans="1:20" x14ac:dyDescent="0.3">
      <c r="A526" s="4" t="s">
        <v>715</v>
      </c>
      <c r="B526" s="4" t="s">
        <v>104</v>
      </c>
      <c r="C526" s="5">
        <v>0</v>
      </c>
      <c r="D526" s="5">
        <v>0</v>
      </c>
      <c r="E526" s="5">
        <v>0</v>
      </c>
      <c r="F526" s="5">
        <v>0</v>
      </c>
      <c r="G526" s="49">
        <v>0</v>
      </c>
      <c r="H526" s="5">
        <v>0</v>
      </c>
      <c r="I526" s="5">
        <v>0</v>
      </c>
      <c r="J526" s="49">
        <v>0</v>
      </c>
      <c r="K526" s="5">
        <v>0</v>
      </c>
      <c r="L526" s="5">
        <v>0</v>
      </c>
      <c r="M526" s="49">
        <v>0</v>
      </c>
      <c r="N526" s="5">
        <v>5764.54</v>
      </c>
      <c r="O526" s="5">
        <v>6004.54</v>
      </c>
      <c r="P526" s="5">
        <v>0</v>
      </c>
      <c r="Q526" s="38">
        <v>330</v>
      </c>
      <c r="R526" s="5">
        <v>349</v>
      </c>
      <c r="T526" s="11">
        <v>5700</v>
      </c>
    </row>
    <row r="527" spans="1:20" x14ac:dyDescent="0.3">
      <c r="A527" s="4" t="s">
        <v>716</v>
      </c>
      <c r="B527" s="4" t="s">
        <v>49</v>
      </c>
      <c r="C527" s="5">
        <v>0</v>
      </c>
      <c r="D527" s="5">
        <v>0</v>
      </c>
      <c r="E527" s="5">
        <v>0</v>
      </c>
      <c r="F527" s="5">
        <v>0</v>
      </c>
      <c r="G527" s="49">
        <v>0</v>
      </c>
      <c r="H527" s="5">
        <v>0</v>
      </c>
      <c r="I527" s="5">
        <v>0</v>
      </c>
      <c r="J527" s="49">
        <v>0</v>
      </c>
      <c r="K527" s="5">
        <v>0</v>
      </c>
      <c r="L527" s="5">
        <v>0</v>
      </c>
      <c r="M527" s="49">
        <v>500</v>
      </c>
      <c r="N527" s="5">
        <v>2.5</v>
      </c>
      <c r="O527" s="5">
        <v>2.5</v>
      </c>
      <c r="P527" s="5">
        <v>444.72</v>
      </c>
      <c r="Q527" s="38">
        <v>444.72</v>
      </c>
      <c r="R527" s="5">
        <v>0</v>
      </c>
      <c r="T527" s="11">
        <v>380</v>
      </c>
    </row>
    <row r="528" spans="1:20" x14ac:dyDescent="0.3">
      <c r="A528" s="4" t="s">
        <v>717</v>
      </c>
      <c r="B528" s="4" t="s">
        <v>113</v>
      </c>
      <c r="C528" s="5">
        <v>0</v>
      </c>
      <c r="D528" s="5">
        <v>0</v>
      </c>
      <c r="E528" s="5">
        <v>0</v>
      </c>
      <c r="F528" s="5">
        <v>0</v>
      </c>
      <c r="G528" s="49">
        <v>0</v>
      </c>
      <c r="H528" s="5">
        <v>0</v>
      </c>
      <c r="I528" s="5">
        <v>0</v>
      </c>
      <c r="J528" s="49">
        <v>0</v>
      </c>
      <c r="K528" s="5">
        <v>0</v>
      </c>
      <c r="L528" s="5">
        <v>0</v>
      </c>
      <c r="M528" s="49">
        <v>500</v>
      </c>
      <c r="N528" s="5">
        <v>512.4</v>
      </c>
      <c r="O528" s="5">
        <v>512.4</v>
      </c>
      <c r="P528" s="5">
        <v>94.5</v>
      </c>
      <c r="Q528" s="38">
        <v>94.5</v>
      </c>
      <c r="R528" s="5">
        <v>0</v>
      </c>
      <c r="T528" s="11">
        <v>617.5</v>
      </c>
    </row>
    <row r="529" spans="1:20" x14ac:dyDescent="0.3">
      <c r="A529" s="4" t="s">
        <v>718</v>
      </c>
      <c r="B529" s="4" t="s">
        <v>51</v>
      </c>
      <c r="C529" s="5">
        <v>0</v>
      </c>
      <c r="D529" s="5">
        <v>0</v>
      </c>
      <c r="E529" s="5">
        <v>0</v>
      </c>
      <c r="F529" s="5">
        <v>0</v>
      </c>
      <c r="G529" s="49">
        <v>0</v>
      </c>
      <c r="H529" s="5">
        <v>0</v>
      </c>
      <c r="I529" s="5">
        <v>0</v>
      </c>
      <c r="J529" s="49">
        <v>0</v>
      </c>
      <c r="K529" s="5">
        <v>0</v>
      </c>
      <c r="L529" s="5">
        <v>0</v>
      </c>
      <c r="M529" s="49">
        <v>500</v>
      </c>
      <c r="N529" s="5">
        <v>2100.54</v>
      </c>
      <c r="O529" s="5">
        <v>2100.54</v>
      </c>
      <c r="P529" s="5">
        <v>3500</v>
      </c>
      <c r="Q529" s="38">
        <v>3170</v>
      </c>
      <c r="R529" s="5">
        <v>1202.0899999999999</v>
      </c>
      <c r="T529" s="11">
        <v>2850</v>
      </c>
    </row>
    <row r="530" spans="1:20" x14ac:dyDescent="0.3">
      <c r="A530" s="4" t="s">
        <v>719</v>
      </c>
      <c r="B530" s="4" t="s">
        <v>53</v>
      </c>
      <c r="C530" s="5">
        <v>0</v>
      </c>
      <c r="D530" s="5">
        <v>0</v>
      </c>
      <c r="E530" s="5">
        <v>0</v>
      </c>
      <c r="F530" s="5">
        <v>0</v>
      </c>
      <c r="G530" s="49">
        <v>0</v>
      </c>
      <c r="H530" s="5">
        <v>0</v>
      </c>
      <c r="I530" s="5">
        <v>0</v>
      </c>
      <c r="J530" s="49">
        <v>0</v>
      </c>
      <c r="K530" s="5">
        <v>0</v>
      </c>
      <c r="L530" s="5">
        <v>0</v>
      </c>
      <c r="M530" s="49">
        <v>500</v>
      </c>
      <c r="N530" s="5">
        <v>355.5</v>
      </c>
      <c r="O530" s="5">
        <v>355.5</v>
      </c>
      <c r="P530" s="5">
        <v>500</v>
      </c>
      <c r="Q530" s="38">
        <v>500</v>
      </c>
      <c r="R530" s="5">
        <v>355.5</v>
      </c>
      <c r="T530" s="11">
        <v>570</v>
      </c>
    </row>
    <row r="531" spans="1:20" x14ac:dyDescent="0.3">
      <c r="A531" s="4" t="s">
        <v>1165</v>
      </c>
      <c r="B531" s="4" t="s">
        <v>1164</v>
      </c>
      <c r="C531" s="5"/>
      <c r="D531" s="5"/>
      <c r="E531" s="5"/>
      <c r="F531" s="5"/>
      <c r="G531" s="49">
        <v>0</v>
      </c>
      <c r="H531" s="5"/>
      <c r="I531" s="5">
        <v>0</v>
      </c>
      <c r="J531" s="49">
        <v>0</v>
      </c>
      <c r="K531" s="5">
        <v>0</v>
      </c>
      <c r="L531" s="5"/>
      <c r="M531" s="49">
        <v>0</v>
      </c>
      <c r="N531" s="5">
        <v>0</v>
      </c>
      <c r="O531" s="5">
        <v>0</v>
      </c>
      <c r="P531" s="5">
        <v>12500</v>
      </c>
      <c r="Q531" s="38">
        <v>17500</v>
      </c>
      <c r="R531" s="5">
        <v>11450</v>
      </c>
      <c r="T531" s="11">
        <v>17100</v>
      </c>
    </row>
    <row r="532" spans="1:20" x14ac:dyDescent="0.3">
      <c r="A532" s="4" t="s">
        <v>720</v>
      </c>
      <c r="B532" s="4" t="s">
        <v>55</v>
      </c>
      <c r="C532" s="5">
        <v>0</v>
      </c>
      <c r="D532" s="5">
        <v>0</v>
      </c>
      <c r="E532" s="5">
        <v>0</v>
      </c>
      <c r="F532" s="5">
        <v>0</v>
      </c>
      <c r="G532" s="49">
        <v>0</v>
      </c>
      <c r="H532" s="5">
        <v>0</v>
      </c>
      <c r="I532" s="5">
        <v>0</v>
      </c>
      <c r="J532" s="49">
        <v>0</v>
      </c>
      <c r="K532" s="5">
        <v>0</v>
      </c>
      <c r="L532" s="5">
        <v>0</v>
      </c>
      <c r="M532" s="49">
        <v>500</v>
      </c>
      <c r="N532" s="5">
        <v>418.1</v>
      </c>
      <c r="O532" s="5">
        <v>418.1</v>
      </c>
      <c r="P532" s="5">
        <v>500</v>
      </c>
      <c r="Q532" s="38">
        <v>500</v>
      </c>
      <c r="R532" s="5">
        <v>49.9</v>
      </c>
      <c r="T532" s="11">
        <v>475</v>
      </c>
    </row>
    <row r="533" spans="1:20" x14ac:dyDescent="0.3">
      <c r="A533" s="4" t="s">
        <v>721</v>
      </c>
      <c r="B533" s="4" t="s">
        <v>722</v>
      </c>
      <c r="C533" s="5">
        <v>0</v>
      </c>
      <c r="D533" s="5">
        <v>0</v>
      </c>
      <c r="E533" s="5">
        <v>0</v>
      </c>
      <c r="F533" s="5">
        <v>0</v>
      </c>
      <c r="G533" s="49">
        <v>0</v>
      </c>
      <c r="H533" s="5">
        <v>0</v>
      </c>
      <c r="I533" s="5">
        <v>0</v>
      </c>
      <c r="J533" s="49">
        <v>0</v>
      </c>
      <c r="K533" s="5">
        <v>0</v>
      </c>
      <c r="L533" s="5">
        <v>0</v>
      </c>
      <c r="M533" s="49">
        <v>0</v>
      </c>
      <c r="N533" s="5">
        <v>2561.89</v>
      </c>
      <c r="O533" s="5">
        <v>2561.89</v>
      </c>
      <c r="P533" s="5">
        <v>2511.89</v>
      </c>
      <c r="Q533" s="38">
        <v>2511.89</v>
      </c>
      <c r="R533" s="5">
        <v>660</v>
      </c>
      <c r="T533" s="11">
        <v>2375</v>
      </c>
    </row>
    <row r="534" spans="1:20" x14ac:dyDescent="0.3">
      <c r="A534" s="4" t="s">
        <v>723</v>
      </c>
      <c r="B534" s="4" t="s">
        <v>130</v>
      </c>
      <c r="C534" s="5">
        <v>0</v>
      </c>
      <c r="D534" s="5">
        <v>0</v>
      </c>
      <c r="E534" s="5">
        <v>0</v>
      </c>
      <c r="F534" s="5">
        <v>0</v>
      </c>
      <c r="G534" s="49">
        <v>0</v>
      </c>
      <c r="H534" s="5">
        <v>0</v>
      </c>
      <c r="I534" s="5">
        <v>0</v>
      </c>
      <c r="J534" s="49">
        <v>0</v>
      </c>
      <c r="K534" s="5">
        <v>0</v>
      </c>
      <c r="L534" s="5">
        <v>0</v>
      </c>
      <c r="M534" s="49">
        <v>250</v>
      </c>
      <c r="N534" s="5">
        <v>0</v>
      </c>
      <c r="O534" s="5">
        <v>0</v>
      </c>
      <c r="P534" s="5">
        <v>250</v>
      </c>
      <c r="Q534" s="38">
        <v>250</v>
      </c>
      <c r="R534" s="5">
        <v>0</v>
      </c>
      <c r="T534" s="11">
        <v>0</v>
      </c>
    </row>
    <row r="535" spans="1:20" x14ac:dyDescent="0.3">
      <c r="A535" s="4" t="s">
        <v>724</v>
      </c>
      <c r="B535" s="4" t="s">
        <v>65</v>
      </c>
      <c r="C535" s="5">
        <v>0</v>
      </c>
      <c r="D535" s="5">
        <v>0</v>
      </c>
      <c r="E535" s="5">
        <v>0</v>
      </c>
      <c r="F535" s="5">
        <v>0</v>
      </c>
      <c r="G535" s="49">
        <v>0</v>
      </c>
      <c r="H535" s="5">
        <v>0</v>
      </c>
      <c r="I535" s="5">
        <v>0</v>
      </c>
      <c r="J535" s="49">
        <v>0</v>
      </c>
      <c r="K535" s="5">
        <v>0</v>
      </c>
      <c r="L535" s="5">
        <v>0</v>
      </c>
      <c r="M535" s="49">
        <v>250</v>
      </c>
      <c r="N535" s="5">
        <v>329.74</v>
      </c>
      <c r="O535" s="5">
        <v>329.74</v>
      </c>
      <c r="P535" s="5">
        <v>0</v>
      </c>
      <c r="Q535" s="11"/>
      <c r="R535" s="13">
        <v>0</v>
      </c>
      <c r="T535" s="11">
        <v>0</v>
      </c>
    </row>
    <row r="536" spans="1:20" x14ac:dyDescent="0.3">
      <c r="A536" s="4" t="s">
        <v>1289</v>
      </c>
      <c r="B536" s="4" t="s">
        <v>1290</v>
      </c>
      <c r="C536" s="5"/>
      <c r="D536" s="5"/>
      <c r="E536" s="5"/>
      <c r="F536" s="5"/>
      <c r="G536" s="49"/>
      <c r="H536" s="5"/>
      <c r="I536" s="5"/>
      <c r="J536" s="49"/>
      <c r="K536" s="5"/>
      <c r="L536" s="5"/>
      <c r="M536" s="49"/>
      <c r="N536" s="5"/>
      <c r="O536" s="5"/>
      <c r="P536" s="5"/>
      <c r="Q536" s="38">
        <v>40000</v>
      </c>
      <c r="R536" s="5">
        <v>0</v>
      </c>
      <c r="T536" s="11">
        <v>0</v>
      </c>
    </row>
    <row r="537" spans="1:20" x14ac:dyDescent="0.3">
      <c r="A537" s="1" t="s">
        <v>10</v>
      </c>
      <c r="B537" s="1" t="s">
        <v>725</v>
      </c>
      <c r="C537" s="6">
        <f>SUM(C516:C535)</f>
        <v>0</v>
      </c>
      <c r="D537" s="6">
        <f t="shared" ref="D537:O537" si="40">SUM(D516:D535)</f>
        <v>0</v>
      </c>
      <c r="E537" s="6">
        <f t="shared" si="40"/>
        <v>0</v>
      </c>
      <c r="F537" s="6">
        <f t="shared" si="40"/>
        <v>0</v>
      </c>
      <c r="G537" s="6">
        <f>SUM(G516:G535)</f>
        <v>0</v>
      </c>
      <c r="H537" s="6">
        <f t="shared" si="40"/>
        <v>0</v>
      </c>
      <c r="I537" s="6">
        <f t="shared" si="40"/>
        <v>0</v>
      </c>
      <c r="J537" s="6">
        <f>SUM(J516:J535)</f>
        <v>0</v>
      </c>
      <c r="K537" s="6">
        <f t="shared" si="40"/>
        <v>0</v>
      </c>
      <c r="L537" s="6">
        <f t="shared" si="40"/>
        <v>0</v>
      </c>
      <c r="M537" s="6">
        <f>SUM(M516:M535)</f>
        <v>150882.34000000003</v>
      </c>
      <c r="N537" s="6">
        <f t="shared" si="40"/>
        <v>160443.35000000006</v>
      </c>
      <c r="O537" s="6">
        <f t="shared" si="40"/>
        <v>151029.96000000005</v>
      </c>
      <c r="P537" s="6">
        <v>173003.70105199999</v>
      </c>
      <c r="Q537" s="6">
        <v>217217.7</v>
      </c>
      <c r="R537" s="6">
        <v>86743.119999999981</v>
      </c>
      <c r="T537" s="6">
        <v>181800.05650000001</v>
      </c>
    </row>
    <row r="538" spans="1:20" x14ac:dyDescent="0.3">
      <c r="A538" s="4" t="s">
        <v>726</v>
      </c>
      <c r="B538" s="4" t="s">
        <v>727</v>
      </c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T538" s="11"/>
    </row>
    <row r="539" spans="1:20" x14ac:dyDescent="0.3">
      <c r="A539" s="4" t="s">
        <v>728</v>
      </c>
      <c r="B539" s="4" t="s">
        <v>729</v>
      </c>
      <c r="C539" s="5">
        <v>0</v>
      </c>
      <c r="D539" s="5">
        <v>4569.2</v>
      </c>
      <c r="E539" s="5">
        <v>0</v>
      </c>
      <c r="F539" s="5">
        <v>0</v>
      </c>
      <c r="G539" s="49">
        <v>0</v>
      </c>
      <c r="H539" s="5">
        <v>0</v>
      </c>
      <c r="I539" s="5">
        <v>0</v>
      </c>
      <c r="J539" s="49">
        <v>0</v>
      </c>
      <c r="K539" s="5">
        <v>0</v>
      </c>
      <c r="L539" s="5">
        <v>0</v>
      </c>
      <c r="M539" s="49">
        <v>0</v>
      </c>
      <c r="N539" s="5">
        <v>0</v>
      </c>
      <c r="O539" s="5">
        <v>0</v>
      </c>
      <c r="P539" s="5">
        <v>0</v>
      </c>
      <c r="Q539" s="5">
        <v>0</v>
      </c>
      <c r="R539" s="5">
        <v>0</v>
      </c>
      <c r="T539" s="11">
        <v>0</v>
      </c>
    </row>
    <row r="540" spans="1:20" x14ac:dyDescent="0.3">
      <c r="A540" s="1" t="s">
        <v>10</v>
      </c>
      <c r="B540" s="1" t="s">
        <v>730</v>
      </c>
      <c r="C540" s="6">
        <f>SUM(C539)</f>
        <v>0</v>
      </c>
      <c r="D540" s="6">
        <f t="shared" ref="D540:O540" si="41">SUM(D539)</f>
        <v>4569.2</v>
      </c>
      <c r="E540" s="6">
        <f t="shared" si="41"/>
        <v>0</v>
      </c>
      <c r="F540" s="6">
        <f t="shared" si="41"/>
        <v>0</v>
      </c>
      <c r="G540" s="6">
        <f>SUM(G539)</f>
        <v>0</v>
      </c>
      <c r="H540" s="6">
        <f t="shared" si="41"/>
        <v>0</v>
      </c>
      <c r="I540" s="6">
        <f t="shared" si="41"/>
        <v>0</v>
      </c>
      <c r="J540" s="6">
        <f>SUM(J539)</f>
        <v>0</v>
      </c>
      <c r="K540" s="6">
        <f t="shared" si="41"/>
        <v>0</v>
      </c>
      <c r="L540" s="6">
        <f t="shared" si="41"/>
        <v>0</v>
      </c>
      <c r="M540" s="6">
        <f>SUM(M539)</f>
        <v>0</v>
      </c>
      <c r="N540" s="6">
        <f t="shared" si="41"/>
        <v>0</v>
      </c>
      <c r="O540" s="6">
        <f t="shared" si="41"/>
        <v>0</v>
      </c>
      <c r="P540" s="6">
        <v>0</v>
      </c>
      <c r="Q540" s="6">
        <v>0</v>
      </c>
      <c r="R540" s="6">
        <v>0</v>
      </c>
      <c r="T540" s="6">
        <v>0</v>
      </c>
    </row>
    <row r="541" spans="1:20" x14ac:dyDescent="0.3">
      <c r="A541" s="4" t="s">
        <v>731</v>
      </c>
      <c r="B541" s="4" t="s">
        <v>732</v>
      </c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T541" s="11"/>
    </row>
    <row r="542" spans="1:20" x14ac:dyDescent="0.3">
      <c r="A542" s="4" t="s">
        <v>733</v>
      </c>
      <c r="B542" s="4" t="s">
        <v>734</v>
      </c>
      <c r="C542" s="5">
        <v>0</v>
      </c>
      <c r="D542" s="5">
        <v>0</v>
      </c>
      <c r="E542" s="5">
        <v>0</v>
      </c>
      <c r="F542" s="5">
        <v>0</v>
      </c>
      <c r="G542" s="49">
        <v>0</v>
      </c>
      <c r="H542" s="5">
        <v>4935</v>
      </c>
      <c r="I542" s="5">
        <v>5000</v>
      </c>
      <c r="J542" s="49">
        <v>0</v>
      </c>
      <c r="K542" s="5">
        <v>0</v>
      </c>
      <c r="L542" s="5">
        <v>0</v>
      </c>
      <c r="M542" s="49">
        <v>0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T542" s="11">
        <v>0</v>
      </c>
    </row>
    <row r="543" spans="1:20" x14ac:dyDescent="0.3">
      <c r="A543" s="4" t="s">
        <v>735</v>
      </c>
      <c r="B543" s="4" t="s">
        <v>736</v>
      </c>
      <c r="C543" s="5">
        <v>0</v>
      </c>
      <c r="D543" s="5">
        <v>0</v>
      </c>
      <c r="E543" s="5">
        <v>0</v>
      </c>
      <c r="F543" s="5">
        <v>0</v>
      </c>
      <c r="G543" s="49">
        <v>0</v>
      </c>
      <c r="H543" s="5">
        <v>25000</v>
      </c>
      <c r="I543" s="5">
        <v>25000</v>
      </c>
      <c r="J543" s="49">
        <v>0</v>
      </c>
      <c r="K543" s="5">
        <v>0</v>
      </c>
      <c r="L543" s="5">
        <v>0</v>
      </c>
      <c r="M543" s="49">
        <v>0</v>
      </c>
      <c r="N543" s="5">
        <v>0</v>
      </c>
      <c r="O543" s="5">
        <v>0</v>
      </c>
      <c r="P543" s="5">
        <v>0</v>
      </c>
      <c r="Q543" s="5">
        <v>0</v>
      </c>
      <c r="R543" s="5">
        <v>0</v>
      </c>
      <c r="T543" s="11">
        <v>0</v>
      </c>
    </row>
    <row r="544" spans="1:20" x14ac:dyDescent="0.3">
      <c r="A544" s="1" t="s">
        <v>10</v>
      </c>
      <c r="B544" s="1" t="s">
        <v>737</v>
      </c>
      <c r="C544" s="6">
        <f>SUM(C542:C543)</f>
        <v>0</v>
      </c>
      <c r="D544" s="6">
        <f t="shared" ref="D544:O544" si="42">SUM(D542:D543)</f>
        <v>0</v>
      </c>
      <c r="E544" s="6">
        <f t="shared" si="42"/>
        <v>0</v>
      </c>
      <c r="F544" s="6">
        <f t="shared" si="42"/>
        <v>0</v>
      </c>
      <c r="G544" s="6">
        <f>SUM(G542:G543)</f>
        <v>0</v>
      </c>
      <c r="H544" s="6">
        <f t="shared" si="42"/>
        <v>29935</v>
      </c>
      <c r="I544" s="6">
        <f t="shared" si="42"/>
        <v>30000</v>
      </c>
      <c r="J544" s="6">
        <f>SUM(J542:J543)</f>
        <v>0</v>
      </c>
      <c r="K544" s="6">
        <f t="shared" si="42"/>
        <v>0</v>
      </c>
      <c r="L544" s="6">
        <f t="shared" si="42"/>
        <v>0</v>
      </c>
      <c r="M544" s="6">
        <f>SUM(M542:M543)</f>
        <v>0</v>
      </c>
      <c r="N544" s="6">
        <f t="shared" si="42"/>
        <v>0</v>
      </c>
      <c r="O544" s="6">
        <f t="shared" si="42"/>
        <v>0</v>
      </c>
      <c r="P544" s="6">
        <v>0</v>
      </c>
      <c r="Q544" s="6">
        <v>0</v>
      </c>
      <c r="R544" s="6">
        <v>0</v>
      </c>
      <c r="T544" s="6">
        <v>0</v>
      </c>
    </row>
    <row r="545" spans="1:20" x14ac:dyDescent="0.3">
      <c r="A545" s="4" t="s">
        <v>738</v>
      </c>
      <c r="B545" s="4" t="s">
        <v>739</v>
      </c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T545" s="11"/>
    </row>
    <row r="546" spans="1:20" x14ac:dyDescent="0.3">
      <c r="A546" s="4" t="s">
        <v>740</v>
      </c>
      <c r="B546" s="4" t="s">
        <v>741</v>
      </c>
      <c r="C546" s="5">
        <v>0</v>
      </c>
      <c r="D546" s="5">
        <v>0</v>
      </c>
      <c r="E546" s="5">
        <v>0</v>
      </c>
      <c r="F546" s="5">
        <v>0</v>
      </c>
      <c r="G546" s="49">
        <v>0</v>
      </c>
      <c r="H546" s="5">
        <v>0</v>
      </c>
      <c r="I546" s="5">
        <v>0</v>
      </c>
      <c r="J546" s="49">
        <v>0</v>
      </c>
      <c r="K546" s="5">
        <v>213527.95</v>
      </c>
      <c r="L546" s="5">
        <v>213527.95</v>
      </c>
      <c r="M546" s="49">
        <v>0</v>
      </c>
      <c r="N546" s="5">
        <v>0</v>
      </c>
      <c r="O546" s="5">
        <v>0</v>
      </c>
      <c r="P546" s="5">
        <v>0</v>
      </c>
      <c r="Q546" s="5">
        <v>0</v>
      </c>
      <c r="R546" s="5">
        <v>0</v>
      </c>
      <c r="T546" s="11">
        <v>0</v>
      </c>
    </row>
    <row r="547" spans="1:20" x14ac:dyDescent="0.3">
      <c r="A547" s="1" t="s">
        <v>10</v>
      </c>
      <c r="B547" s="1" t="s">
        <v>742</v>
      </c>
      <c r="C547" s="6">
        <f>SUM(C546)</f>
        <v>0</v>
      </c>
      <c r="D547" s="6">
        <f t="shared" ref="D547:O547" si="43">SUM(D546)</f>
        <v>0</v>
      </c>
      <c r="E547" s="6">
        <f t="shared" si="43"/>
        <v>0</v>
      </c>
      <c r="F547" s="6">
        <f t="shared" si="43"/>
        <v>0</v>
      </c>
      <c r="G547" s="6">
        <f>SUM(G546)</f>
        <v>0</v>
      </c>
      <c r="H547" s="6">
        <f t="shared" si="43"/>
        <v>0</v>
      </c>
      <c r="I547" s="6">
        <f t="shared" si="43"/>
        <v>0</v>
      </c>
      <c r="J547" s="6">
        <f>SUM(J546)</f>
        <v>0</v>
      </c>
      <c r="K547" s="6">
        <f t="shared" si="43"/>
        <v>213527.95</v>
      </c>
      <c r="L547" s="6">
        <f t="shared" si="43"/>
        <v>213527.95</v>
      </c>
      <c r="M547" s="6">
        <f>SUM(M546)</f>
        <v>0</v>
      </c>
      <c r="N547" s="6">
        <f t="shared" si="43"/>
        <v>0</v>
      </c>
      <c r="O547" s="6">
        <f t="shared" si="43"/>
        <v>0</v>
      </c>
      <c r="P547" s="6">
        <v>0</v>
      </c>
      <c r="Q547" s="6">
        <v>0</v>
      </c>
      <c r="R547" s="6">
        <v>0</v>
      </c>
      <c r="T547" s="6">
        <v>0</v>
      </c>
    </row>
    <row r="548" spans="1:20" x14ac:dyDescent="0.3">
      <c r="A548" s="4" t="s">
        <v>743</v>
      </c>
      <c r="B548" s="4" t="s">
        <v>744</v>
      </c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T548" s="11"/>
    </row>
    <row r="549" spans="1:20" x14ac:dyDescent="0.3">
      <c r="A549" s="4" t="s">
        <v>745</v>
      </c>
      <c r="B549" s="4" t="s">
        <v>326</v>
      </c>
      <c r="C549" s="5">
        <v>2006.48</v>
      </c>
      <c r="D549" s="5">
        <v>3691.88</v>
      </c>
      <c r="E549" s="5">
        <v>2006.48</v>
      </c>
      <c r="F549" s="5">
        <v>1521.87</v>
      </c>
      <c r="G549" s="49">
        <v>2073</v>
      </c>
      <c r="H549" s="5">
        <v>2073</v>
      </c>
      <c r="I549" s="5">
        <v>6.85</v>
      </c>
      <c r="J549" s="49">
        <v>1878</v>
      </c>
      <c r="K549" s="5">
        <v>2696</v>
      </c>
      <c r="L549" s="5">
        <v>1639.82</v>
      </c>
      <c r="M549" s="49">
        <v>2696</v>
      </c>
      <c r="N549" s="5">
        <v>3233</v>
      </c>
      <c r="O549" s="5">
        <v>3233</v>
      </c>
      <c r="P549" s="5">
        <v>3233</v>
      </c>
      <c r="Q549" s="38">
        <v>4170.6000000000004</v>
      </c>
      <c r="R549" s="5">
        <v>0</v>
      </c>
      <c r="T549" s="11">
        <v>4171</v>
      </c>
    </row>
    <row r="550" spans="1:20" x14ac:dyDescent="0.3">
      <c r="A550" s="1" t="s">
        <v>10</v>
      </c>
      <c r="B550" s="1" t="s">
        <v>746</v>
      </c>
      <c r="C550" s="6">
        <f>SUM(C549)</f>
        <v>2006.48</v>
      </c>
      <c r="D550" s="6">
        <f t="shared" ref="D550:O550" si="44">SUM(D549)</f>
        <v>3691.88</v>
      </c>
      <c r="E550" s="6">
        <f t="shared" si="44"/>
        <v>2006.48</v>
      </c>
      <c r="F550" s="6">
        <f t="shared" si="44"/>
        <v>1521.87</v>
      </c>
      <c r="G550" s="6">
        <f>SUM(G549)</f>
        <v>2073</v>
      </c>
      <c r="H550" s="6">
        <f t="shared" si="44"/>
        <v>2073</v>
      </c>
      <c r="I550" s="6">
        <f t="shared" si="44"/>
        <v>6.85</v>
      </c>
      <c r="J550" s="6">
        <f>SUM(J549)</f>
        <v>1878</v>
      </c>
      <c r="K550" s="6">
        <f t="shared" si="44"/>
        <v>2696</v>
      </c>
      <c r="L550" s="6">
        <f t="shared" si="44"/>
        <v>1639.82</v>
      </c>
      <c r="M550" s="6">
        <f>SUM(M549)</f>
        <v>2696</v>
      </c>
      <c r="N550" s="6">
        <f t="shared" si="44"/>
        <v>3233</v>
      </c>
      <c r="O550" s="6">
        <f t="shared" si="44"/>
        <v>3233</v>
      </c>
      <c r="P550" s="6">
        <v>3233</v>
      </c>
      <c r="Q550" s="6">
        <v>4170.6000000000004</v>
      </c>
      <c r="R550" s="6">
        <v>0</v>
      </c>
      <c r="T550" s="6">
        <v>4171</v>
      </c>
    </row>
    <row r="551" spans="1:20" x14ac:dyDescent="0.3">
      <c r="A551" s="4" t="s">
        <v>747</v>
      </c>
      <c r="B551" s="4" t="s">
        <v>748</v>
      </c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T551" s="11"/>
    </row>
    <row r="552" spans="1:20" x14ac:dyDescent="0.3">
      <c r="A552" s="4" t="s">
        <v>749</v>
      </c>
      <c r="B552" s="4" t="s">
        <v>750</v>
      </c>
      <c r="C552" s="5">
        <v>0</v>
      </c>
      <c r="D552" s="5">
        <v>0</v>
      </c>
      <c r="E552" s="5">
        <v>0</v>
      </c>
      <c r="F552" s="5">
        <v>0</v>
      </c>
      <c r="G552" s="49">
        <v>0</v>
      </c>
      <c r="H552" s="5">
        <v>0</v>
      </c>
      <c r="I552" s="5">
        <v>0</v>
      </c>
      <c r="J552" s="49">
        <v>0</v>
      </c>
      <c r="K552" s="5">
        <v>4500</v>
      </c>
      <c r="L552" s="5">
        <v>4500</v>
      </c>
      <c r="M552" s="49">
        <v>0</v>
      </c>
      <c r="N552" s="5">
        <v>0</v>
      </c>
      <c r="O552" s="5">
        <v>537.5</v>
      </c>
      <c r="P552" s="5">
        <v>0</v>
      </c>
      <c r="Q552" s="5">
        <v>0</v>
      </c>
      <c r="R552" s="5">
        <v>0</v>
      </c>
      <c r="T552" s="11">
        <v>0</v>
      </c>
    </row>
    <row r="553" spans="1:20" x14ac:dyDescent="0.3">
      <c r="A553" s="1" t="s">
        <v>10</v>
      </c>
      <c r="B553" s="1" t="s">
        <v>751</v>
      </c>
      <c r="C553" s="6">
        <f>SUM(C552)</f>
        <v>0</v>
      </c>
      <c r="D553" s="6">
        <f t="shared" ref="D553:O553" si="45">SUM(D552)</f>
        <v>0</v>
      </c>
      <c r="E553" s="6">
        <f t="shared" si="45"/>
        <v>0</v>
      </c>
      <c r="F553" s="6">
        <f t="shared" si="45"/>
        <v>0</v>
      </c>
      <c r="G553" s="6">
        <f>SUM(G552)</f>
        <v>0</v>
      </c>
      <c r="H553" s="6">
        <f t="shared" si="45"/>
        <v>0</v>
      </c>
      <c r="I553" s="6">
        <f t="shared" si="45"/>
        <v>0</v>
      </c>
      <c r="J553" s="6">
        <f>SUM(J552)</f>
        <v>0</v>
      </c>
      <c r="K553" s="6">
        <f t="shared" si="45"/>
        <v>4500</v>
      </c>
      <c r="L553" s="6">
        <f t="shared" si="45"/>
        <v>4500</v>
      </c>
      <c r="M553" s="6">
        <f>SUM(M552)</f>
        <v>0</v>
      </c>
      <c r="N553" s="6">
        <f t="shared" si="45"/>
        <v>0</v>
      </c>
      <c r="O553" s="6">
        <f t="shared" si="45"/>
        <v>537.5</v>
      </c>
      <c r="P553" s="6">
        <v>0</v>
      </c>
      <c r="Q553" s="6">
        <v>0</v>
      </c>
      <c r="R553" s="6">
        <v>0</v>
      </c>
      <c r="T553" s="6">
        <v>0</v>
      </c>
    </row>
    <row r="554" spans="1:20" x14ac:dyDescent="0.3">
      <c r="A554" s="52" t="s">
        <v>1265</v>
      </c>
      <c r="B554" s="52" t="s">
        <v>1266</v>
      </c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T554" s="11"/>
    </row>
    <row r="555" spans="1:20" x14ac:dyDescent="0.3">
      <c r="A555" s="52" t="s">
        <v>1267</v>
      </c>
      <c r="B555" s="52" t="s">
        <v>89</v>
      </c>
      <c r="C555" s="8"/>
      <c r="D555" s="8"/>
      <c r="E555" s="8"/>
      <c r="F555" s="8"/>
      <c r="G555" s="8"/>
      <c r="H555" s="8"/>
      <c r="I555" s="8"/>
      <c r="J555" s="8"/>
      <c r="K555" s="8"/>
      <c r="L555" s="53">
        <v>0</v>
      </c>
      <c r="M555" s="49">
        <v>0</v>
      </c>
      <c r="N555" s="53">
        <v>19116.919999999998</v>
      </c>
      <c r="O555" s="53">
        <v>19116.919999999998</v>
      </c>
      <c r="P555" s="53">
        <v>0</v>
      </c>
      <c r="Q555" s="53">
        <v>0</v>
      </c>
      <c r="R555" s="53">
        <v>11216.04</v>
      </c>
      <c r="T555" s="11">
        <v>0</v>
      </c>
    </row>
    <row r="556" spans="1:20" x14ac:dyDescent="0.3">
      <c r="A556" s="43" t="s">
        <v>10</v>
      </c>
      <c r="B556" s="43" t="s">
        <v>1268</v>
      </c>
      <c r="C556" s="6">
        <f t="shared" ref="C556:M556" si="46">SUM(C555)</f>
        <v>0</v>
      </c>
      <c r="D556" s="6">
        <f t="shared" si="46"/>
        <v>0</v>
      </c>
      <c r="E556" s="6">
        <f t="shared" si="46"/>
        <v>0</v>
      </c>
      <c r="F556" s="6">
        <f t="shared" si="46"/>
        <v>0</v>
      </c>
      <c r="G556" s="6"/>
      <c r="H556" s="6">
        <f t="shared" si="46"/>
        <v>0</v>
      </c>
      <c r="I556" s="6">
        <f t="shared" si="46"/>
        <v>0</v>
      </c>
      <c r="J556" s="6">
        <f t="shared" si="46"/>
        <v>0</v>
      </c>
      <c r="K556" s="6">
        <f t="shared" si="46"/>
        <v>0</v>
      </c>
      <c r="L556" s="6">
        <f t="shared" si="46"/>
        <v>0</v>
      </c>
      <c r="M556" s="6">
        <f t="shared" si="46"/>
        <v>0</v>
      </c>
      <c r="N556" s="6">
        <f t="shared" ref="N556:O556" si="47">SUM(N555)</f>
        <v>19116.919999999998</v>
      </c>
      <c r="O556" s="6">
        <f t="shared" si="47"/>
        <v>19116.919999999998</v>
      </c>
      <c r="P556" s="6">
        <v>0</v>
      </c>
      <c r="Q556" s="6">
        <v>0</v>
      </c>
      <c r="R556" s="6">
        <v>11216.04</v>
      </c>
      <c r="T556" s="6">
        <v>0</v>
      </c>
    </row>
    <row r="557" spans="1:20" x14ac:dyDescent="0.3">
      <c r="A557" s="4" t="s">
        <v>752</v>
      </c>
      <c r="B557" s="10" t="s">
        <v>753</v>
      </c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T557" s="11"/>
    </row>
    <row r="558" spans="1:20" x14ac:dyDescent="0.3">
      <c r="A558" s="4" t="s">
        <v>754</v>
      </c>
      <c r="B558" s="4" t="s">
        <v>755</v>
      </c>
      <c r="C558" s="5">
        <v>750</v>
      </c>
      <c r="D558" s="5">
        <v>750</v>
      </c>
      <c r="E558" s="5">
        <v>750</v>
      </c>
      <c r="F558" s="5">
        <v>750</v>
      </c>
      <c r="G558" s="49">
        <v>750</v>
      </c>
      <c r="H558" s="5">
        <v>750</v>
      </c>
      <c r="I558" s="5">
        <v>750</v>
      </c>
      <c r="J558" s="49">
        <v>750</v>
      </c>
      <c r="K558" s="5">
        <v>750</v>
      </c>
      <c r="L558" s="5">
        <v>750</v>
      </c>
      <c r="M558" s="49">
        <v>750</v>
      </c>
      <c r="N558" s="5">
        <v>750</v>
      </c>
      <c r="O558" s="5">
        <v>750</v>
      </c>
      <c r="P558" s="5">
        <v>750</v>
      </c>
      <c r="Q558" s="38">
        <v>750</v>
      </c>
      <c r="R558" s="38">
        <v>750</v>
      </c>
      <c r="T558" s="11">
        <v>750</v>
      </c>
    </row>
    <row r="559" spans="1:20" x14ac:dyDescent="0.3">
      <c r="A559" s="4" t="s">
        <v>756</v>
      </c>
      <c r="B559" s="4" t="s">
        <v>757</v>
      </c>
      <c r="C559" s="5">
        <v>2014.52</v>
      </c>
      <c r="D559" s="5">
        <v>2014.52</v>
      </c>
      <c r="E559" s="5">
        <v>0</v>
      </c>
      <c r="F559" s="5">
        <v>2155.31</v>
      </c>
      <c r="G559" s="49">
        <v>2280.63</v>
      </c>
      <c r="H559" s="5">
        <v>2280.63</v>
      </c>
      <c r="I559" s="5">
        <v>2280.63</v>
      </c>
      <c r="J559" s="49">
        <v>2280.63</v>
      </c>
      <c r="K559" s="5">
        <v>1805.54</v>
      </c>
      <c r="L559" s="5">
        <v>1805.54</v>
      </c>
      <c r="M559" s="49">
        <v>0</v>
      </c>
      <c r="N559" s="5">
        <v>0</v>
      </c>
      <c r="O559" s="5">
        <v>0</v>
      </c>
      <c r="P559" s="5">
        <v>0</v>
      </c>
      <c r="Q559" s="38">
        <v>0</v>
      </c>
      <c r="R559" s="38">
        <v>0</v>
      </c>
      <c r="T559" s="11">
        <v>0</v>
      </c>
    </row>
    <row r="560" spans="1:20" x14ac:dyDescent="0.3">
      <c r="A560" s="4" t="s">
        <v>758</v>
      </c>
      <c r="B560" s="4" t="s">
        <v>759</v>
      </c>
      <c r="C560" s="5">
        <v>0</v>
      </c>
      <c r="D560" s="5">
        <v>0</v>
      </c>
      <c r="E560" s="5">
        <v>0</v>
      </c>
      <c r="F560" s="5">
        <v>0</v>
      </c>
      <c r="G560" s="49">
        <v>0</v>
      </c>
      <c r="H560" s="5">
        <v>0</v>
      </c>
      <c r="I560" s="5">
        <v>0</v>
      </c>
      <c r="J560" s="49">
        <v>0</v>
      </c>
      <c r="K560" s="5">
        <v>0</v>
      </c>
      <c r="L560" s="5">
        <v>37990.11</v>
      </c>
      <c r="M560" s="49">
        <v>0</v>
      </c>
      <c r="N560" s="5">
        <v>0</v>
      </c>
      <c r="O560" s="5">
        <v>40365.78</v>
      </c>
      <c r="P560" s="5">
        <v>0</v>
      </c>
      <c r="Q560" s="38">
        <v>0</v>
      </c>
      <c r="R560" s="38">
        <v>0</v>
      </c>
      <c r="T560" s="11">
        <v>0</v>
      </c>
    </row>
    <row r="561" spans="1:20" x14ac:dyDescent="0.3">
      <c r="A561" s="4" t="s">
        <v>760</v>
      </c>
      <c r="B561" s="4" t="s">
        <v>761</v>
      </c>
      <c r="C561" s="5">
        <v>469.48</v>
      </c>
      <c r="D561" s="5">
        <v>469.48</v>
      </c>
      <c r="E561" s="5">
        <v>0</v>
      </c>
      <c r="F561" s="5">
        <v>328.69</v>
      </c>
      <c r="G561" s="49">
        <v>203.37</v>
      </c>
      <c r="H561" s="5">
        <v>203.37</v>
      </c>
      <c r="I561" s="5">
        <v>203.37</v>
      </c>
      <c r="J561" s="49">
        <v>203.37</v>
      </c>
      <c r="K561" s="5">
        <v>57.46</v>
      </c>
      <c r="L561" s="5">
        <v>57.46</v>
      </c>
      <c r="M561" s="49">
        <v>0</v>
      </c>
      <c r="N561" s="5">
        <v>0</v>
      </c>
      <c r="O561" s="5">
        <v>0</v>
      </c>
      <c r="P561" s="5">
        <v>0</v>
      </c>
      <c r="Q561" s="38">
        <v>0</v>
      </c>
      <c r="R561" s="38">
        <v>0</v>
      </c>
      <c r="T561" s="11">
        <v>0</v>
      </c>
    </row>
    <row r="562" spans="1:20" x14ac:dyDescent="0.3">
      <c r="A562" s="4" t="s">
        <v>762</v>
      </c>
      <c r="B562" s="4" t="s">
        <v>763</v>
      </c>
      <c r="C562" s="5">
        <v>0</v>
      </c>
      <c r="D562" s="5">
        <v>0</v>
      </c>
      <c r="E562" s="5">
        <v>0</v>
      </c>
      <c r="F562" s="5">
        <v>0</v>
      </c>
      <c r="G562" s="49">
        <v>0</v>
      </c>
      <c r="H562" s="5">
        <v>0</v>
      </c>
      <c r="I562" s="5">
        <v>0</v>
      </c>
      <c r="J562" s="49">
        <v>0</v>
      </c>
      <c r="K562" s="5">
        <v>0</v>
      </c>
      <c r="L562" s="5">
        <v>2225.19</v>
      </c>
      <c r="M562" s="49">
        <v>0</v>
      </c>
      <c r="N562" s="5">
        <v>0</v>
      </c>
      <c r="O562" s="5">
        <v>1055.01</v>
      </c>
      <c r="P562" s="5">
        <v>0</v>
      </c>
      <c r="Q562" s="38">
        <v>0</v>
      </c>
      <c r="R562" s="38">
        <v>0</v>
      </c>
      <c r="T562" s="11">
        <v>0</v>
      </c>
    </row>
    <row r="563" spans="1:20" x14ac:dyDescent="0.3">
      <c r="A563" s="4" t="s">
        <v>764</v>
      </c>
      <c r="B563" s="4" t="s">
        <v>765</v>
      </c>
      <c r="C563" s="5">
        <v>0</v>
      </c>
      <c r="D563" s="5">
        <v>0</v>
      </c>
      <c r="E563" s="5">
        <v>0</v>
      </c>
      <c r="F563" s="5">
        <v>0</v>
      </c>
      <c r="G563" s="49">
        <v>0</v>
      </c>
      <c r="H563" s="5">
        <v>0</v>
      </c>
      <c r="I563" s="5">
        <v>0</v>
      </c>
      <c r="J563" s="49">
        <v>0</v>
      </c>
      <c r="K563" s="5">
        <v>0</v>
      </c>
      <c r="L563" s="5">
        <v>0</v>
      </c>
      <c r="M563" s="49">
        <v>68503.679999999993</v>
      </c>
      <c r="N563" s="5">
        <v>68503.679999999993</v>
      </c>
      <c r="O563" s="5">
        <v>68503.679999999993</v>
      </c>
      <c r="P563" s="5">
        <v>97473.600000000006</v>
      </c>
      <c r="Q563" s="38">
        <v>97473.600000000006</v>
      </c>
      <c r="R563" s="38">
        <v>97473.600000000006</v>
      </c>
      <c r="T563" s="11">
        <v>98763.839999999997</v>
      </c>
    </row>
    <row r="564" spans="1:20" x14ac:dyDescent="0.3">
      <c r="A564" s="4" t="s">
        <v>766</v>
      </c>
      <c r="B564" s="4" t="s">
        <v>767</v>
      </c>
      <c r="C564" s="5">
        <v>88245</v>
      </c>
      <c r="D564" s="5">
        <v>88245</v>
      </c>
      <c r="E564" s="5">
        <v>91072</v>
      </c>
      <c r="F564" s="5">
        <v>91072</v>
      </c>
      <c r="G564" s="49">
        <v>93102</v>
      </c>
      <c r="H564" s="5">
        <v>93102</v>
      </c>
      <c r="I564" s="5">
        <v>93102</v>
      </c>
      <c r="J564" s="49">
        <v>95132</v>
      </c>
      <c r="K564" s="5">
        <v>95132</v>
      </c>
      <c r="L564" s="5">
        <v>95132</v>
      </c>
      <c r="M564" s="49">
        <v>97365</v>
      </c>
      <c r="N564" s="5">
        <v>99913</v>
      </c>
      <c r="O564" s="5">
        <v>99913</v>
      </c>
      <c r="P564" s="5">
        <v>102207.6</v>
      </c>
      <c r="Q564" s="38">
        <v>102207.6</v>
      </c>
      <c r="R564" s="38">
        <v>0</v>
      </c>
      <c r="T564" s="11">
        <v>104502.2</v>
      </c>
    </row>
    <row r="565" spans="1:20" x14ac:dyDescent="0.3">
      <c r="A565" s="4" t="s">
        <v>768</v>
      </c>
      <c r="B565" s="4" t="s">
        <v>769</v>
      </c>
      <c r="C565" s="5">
        <v>49950</v>
      </c>
      <c r="D565" s="5">
        <v>49950</v>
      </c>
      <c r="E565" s="5">
        <v>49950</v>
      </c>
      <c r="F565" s="5">
        <v>49950</v>
      </c>
      <c r="G565" s="49">
        <v>48100</v>
      </c>
      <c r="H565" s="5">
        <v>48100</v>
      </c>
      <c r="I565" s="5">
        <v>48100</v>
      </c>
      <c r="J565" s="49">
        <v>37000</v>
      </c>
      <c r="K565" s="5">
        <v>37113.43</v>
      </c>
      <c r="L565" s="5">
        <v>1330703.19</v>
      </c>
      <c r="M565" s="49">
        <v>0</v>
      </c>
      <c r="N565" s="5">
        <v>0</v>
      </c>
      <c r="O565" s="5">
        <v>0</v>
      </c>
      <c r="P565" s="5">
        <v>0</v>
      </c>
      <c r="Q565" s="38">
        <v>0</v>
      </c>
      <c r="R565" s="38">
        <v>0</v>
      </c>
      <c r="T565" s="11">
        <v>0</v>
      </c>
    </row>
    <row r="566" spans="1:20" x14ac:dyDescent="0.3">
      <c r="A566" s="4" t="s">
        <v>770</v>
      </c>
      <c r="B566" s="4" t="s">
        <v>771</v>
      </c>
      <c r="C566" s="5">
        <v>170000</v>
      </c>
      <c r="D566" s="5">
        <v>170000</v>
      </c>
      <c r="E566" s="5">
        <v>180000</v>
      </c>
      <c r="F566" s="5">
        <v>180000</v>
      </c>
      <c r="G566" s="49">
        <v>185000</v>
      </c>
      <c r="H566" s="5">
        <v>185000</v>
      </c>
      <c r="I566" s="5">
        <v>185000</v>
      </c>
      <c r="J566" s="49">
        <v>190000</v>
      </c>
      <c r="K566" s="5">
        <v>190000</v>
      </c>
      <c r="L566" s="5">
        <v>190000</v>
      </c>
      <c r="M566" s="49">
        <v>205000</v>
      </c>
      <c r="N566" s="5">
        <v>205000</v>
      </c>
      <c r="O566" s="5">
        <v>205000</v>
      </c>
      <c r="P566" s="5">
        <v>215000</v>
      </c>
      <c r="Q566" s="38">
        <v>215000</v>
      </c>
      <c r="R566" s="38">
        <v>215000</v>
      </c>
      <c r="T566" s="11">
        <v>225000</v>
      </c>
    </row>
    <row r="567" spans="1:20" x14ac:dyDescent="0.3">
      <c r="A567" s="4" t="s">
        <v>772</v>
      </c>
      <c r="B567" s="4" t="s">
        <v>773</v>
      </c>
      <c r="C567" s="5">
        <v>51545.73</v>
      </c>
      <c r="D567" s="5">
        <v>51545.74</v>
      </c>
      <c r="E567" s="5">
        <v>53528.26</v>
      </c>
      <c r="F567" s="5">
        <v>53528.26</v>
      </c>
      <c r="G567" s="49">
        <v>54846.400000000001</v>
      </c>
      <c r="H567" s="5">
        <v>54846.400000000001</v>
      </c>
      <c r="I567" s="5">
        <v>54846.400000000001</v>
      </c>
      <c r="J567" s="49">
        <v>56832.476875642344</v>
      </c>
      <c r="K567" s="5">
        <v>56073.4</v>
      </c>
      <c r="L567" s="5">
        <v>56073.4</v>
      </c>
      <c r="M567" s="49">
        <v>0</v>
      </c>
      <c r="N567" s="5">
        <v>0</v>
      </c>
      <c r="O567" s="5">
        <v>0</v>
      </c>
      <c r="P567" s="5">
        <v>0</v>
      </c>
      <c r="Q567" s="38">
        <v>0</v>
      </c>
      <c r="R567" s="38">
        <v>0</v>
      </c>
      <c r="T567" s="11">
        <v>0</v>
      </c>
    </row>
    <row r="568" spans="1:20" x14ac:dyDescent="0.3">
      <c r="A568" s="4" t="s">
        <v>774</v>
      </c>
      <c r="B568" s="4" t="s">
        <v>775</v>
      </c>
      <c r="C568" s="5">
        <v>29550.98</v>
      </c>
      <c r="D568" s="5">
        <v>29550.98</v>
      </c>
      <c r="E568" s="5">
        <v>30215.040000000001</v>
      </c>
      <c r="F568" s="5">
        <v>30215.040000000001</v>
      </c>
      <c r="G568" s="49">
        <v>30876</v>
      </c>
      <c r="H568" s="5">
        <v>30876</v>
      </c>
      <c r="I568" s="5">
        <v>30876</v>
      </c>
      <c r="J568" s="49">
        <v>31543.175487465182</v>
      </c>
      <c r="K568" s="5">
        <v>31543.18</v>
      </c>
      <c r="L568" s="5">
        <v>31543.18</v>
      </c>
      <c r="M568" s="49">
        <v>32290.25</v>
      </c>
      <c r="N568" s="5">
        <v>32290.25</v>
      </c>
      <c r="O568" s="5">
        <v>32290.25</v>
      </c>
      <c r="P568" s="5">
        <v>32995.82</v>
      </c>
      <c r="Q568" s="38">
        <v>32995.82</v>
      </c>
      <c r="R568" s="38">
        <v>16394.150000000001</v>
      </c>
      <c r="T568" s="11">
        <v>16767.689999999999</v>
      </c>
    </row>
    <row r="569" spans="1:20" x14ac:dyDescent="0.3">
      <c r="A569" s="4" t="s">
        <v>776</v>
      </c>
      <c r="B569" s="4" t="s">
        <v>777</v>
      </c>
      <c r="C569" s="5">
        <v>0</v>
      </c>
      <c r="D569" s="5">
        <v>0</v>
      </c>
      <c r="E569" s="5">
        <v>0</v>
      </c>
      <c r="F569" s="5">
        <v>0</v>
      </c>
      <c r="G569" s="49">
        <v>0</v>
      </c>
      <c r="H569" s="5">
        <v>0</v>
      </c>
      <c r="I569" s="5">
        <v>0</v>
      </c>
      <c r="J569" s="49">
        <v>0</v>
      </c>
      <c r="K569" s="5">
        <v>0</v>
      </c>
      <c r="L569" s="5">
        <v>0</v>
      </c>
      <c r="M569" s="49">
        <v>26017.65</v>
      </c>
      <c r="N569" s="5">
        <v>26017.65</v>
      </c>
      <c r="O569" s="5">
        <v>26017.65</v>
      </c>
      <c r="P569" s="5">
        <v>22079.32</v>
      </c>
      <c r="Q569" s="38">
        <v>22079.32</v>
      </c>
      <c r="R569" s="38">
        <v>22079.32</v>
      </c>
      <c r="T569" s="11">
        <v>20286.689999999999</v>
      </c>
    </row>
    <row r="570" spans="1:20" x14ac:dyDescent="0.3">
      <c r="A570" s="4" t="s">
        <v>778</v>
      </c>
      <c r="B570" s="4" t="s">
        <v>779</v>
      </c>
      <c r="C570" s="5">
        <v>28910.06</v>
      </c>
      <c r="D570" s="5">
        <v>28905.06</v>
      </c>
      <c r="E570" s="5">
        <v>26953.08</v>
      </c>
      <c r="F570" s="5">
        <v>26953.08</v>
      </c>
      <c r="G570" s="49">
        <v>24771.89</v>
      </c>
      <c r="H570" s="5">
        <v>24771.89</v>
      </c>
      <c r="I570" s="5">
        <v>24771.89</v>
      </c>
      <c r="J570" s="49">
        <v>22542.12</v>
      </c>
      <c r="K570" s="5">
        <v>22542.12</v>
      </c>
      <c r="L570" s="5">
        <v>22807.75</v>
      </c>
      <c r="M570" s="49">
        <v>20263.68</v>
      </c>
      <c r="N570" s="5">
        <v>20529.310000000001</v>
      </c>
      <c r="O570" s="5">
        <v>20529.310000000001</v>
      </c>
      <c r="P570" s="5">
        <v>9201.02</v>
      </c>
      <c r="Q570" s="38">
        <v>9201.02</v>
      </c>
      <c r="R570" s="38">
        <v>0</v>
      </c>
      <c r="T570" s="11">
        <v>15570.94</v>
      </c>
    </row>
    <row r="571" spans="1:20" x14ac:dyDescent="0.3">
      <c r="A571" s="4" t="s">
        <v>780</v>
      </c>
      <c r="B571" s="4" t="s">
        <v>781</v>
      </c>
      <c r="C571" s="5">
        <v>34472.75</v>
      </c>
      <c r="D571" s="5">
        <v>34472.75</v>
      </c>
      <c r="E571" s="5">
        <v>32847.26</v>
      </c>
      <c r="F571" s="5">
        <v>32847.26</v>
      </c>
      <c r="G571" s="49">
        <v>31168.63</v>
      </c>
      <c r="H571" s="5">
        <v>31168.63</v>
      </c>
      <c r="I571" s="5">
        <v>31168.63</v>
      </c>
      <c r="J571" s="49">
        <v>29442.923741007195</v>
      </c>
      <c r="K571" s="5">
        <v>15920.14</v>
      </c>
      <c r="L571" s="5">
        <v>15920.14</v>
      </c>
      <c r="M571" s="49">
        <v>0</v>
      </c>
      <c r="N571" s="5">
        <v>0</v>
      </c>
      <c r="O571" s="5">
        <v>0</v>
      </c>
      <c r="P571" s="5">
        <v>0</v>
      </c>
      <c r="Q571" s="38">
        <v>0</v>
      </c>
      <c r="R571" s="38">
        <v>0</v>
      </c>
      <c r="T571" s="11">
        <v>0</v>
      </c>
    </row>
    <row r="572" spans="1:20" x14ac:dyDescent="0.3">
      <c r="A572" s="4" t="s">
        <v>782</v>
      </c>
      <c r="B572" s="4" t="s">
        <v>783</v>
      </c>
      <c r="C572" s="5">
        <v>4548.29</v>
      </c>
      <c r="D572" s="5">
        <v>4548.29</v>
      </c>
      <c r="E572" s="5">
        <v>3861.83</v>
      </c>
      <c r="F572" s="5">
        <v>3861.83</v>
      </c>
      <c r="G572" s="49">
        <v>3159.71</v>
      </c>
      <c r="H572" s="5">
        <v>3159.71</v>
      </c>
      <c r="I572" s="5">
        <v>3159.71</v>
      </c>
      <c r="J572" s="49">
        <v>2442.8819777158774</v>
      </c>
      <c r="K572" s="5">
        <v>2442.88</v>
      </c>
      <c r="L572" s="5">
        <v>2442.88</v>
      </c>
      <c r="M572" s="49">
        <v>1709.92</v>
      </c>
      <c r="N572" s="5">
        <v>1709.92</v>
      </c>
      <c r="O572" s="5">
        <v>1709.92</v>
      </c>
      <c r="P572" s="5">
        <v>960.19</v>
      </c>
      <c r="Q572" s="38">
        <v>960.19</v>
      </c>
      <c r="R572" s="38">
        <v>574.77</v>
      </c>
      <c r="T572" s="11">
        <v>193.67</v>
      </c>
    </row>
    <row r="573" spans="1:20" x14ac:dyDescent="0.3">
      <c r="A573" s="4" t="s">
        <v>784</v>
      </c>
      <c r="B573" s="4" t="s">
        <v>785</v>
      </c>
      <c r="C573" s="5">
        <v>14045.66</v>
      </c>
      <c r="D573" s="5">
        <v>14045.66</v>
      </c>
      <c r="E573" s="5">
        <v>12721.99</v>
      </c>
      <c r="F573" s="5">
        <v>12665.73</v>
      </c>
      <c r="G573" s="49">
        <v>11422.83</v>
      </c>
      <c r="H573" s="5">
        <v>11422.83</v>
      </c>
      <c r="I573" s="5">
        <v>11422.83</v>
      </c>
      <c r="J573" s="49">
        <v>10295.25</v>
      </c>
      <c r="K573" s="5">
        <v>5279.32</v>
      </c>
      <c r="L573" s="5">
        <v>36252.160000000003</v>
      </c>
      <c r="M573" s="49">
        <v>0</v>
      </c>
      <c r="N573" s="5">
        <v>0</v>
      </c>
      <c r="O573" s="5">
        <v>0</v>
      </c>
      <c r="P573" s="5">
        <v>0</v>
      </c>
      <c r="Q573" s="38">
        <v>0</v>
      </c>
      <c r="R573" s="38">
        <v>0</v>
      </c>
      <c r="T573" s="11">
        <v>0</v>
      </c>
    </row>
    <row r="574" spans="1:20" x14ac:dyDescent="0.3">
      <c r="A574" s="4" t="s">
        <v>786</v>
      </c>
      <c r="B574" s="4" t="s">
        <v>787</v>
      </c>
      <c r="C574" s="5">
        <v>314766.26</v>
      </c>
      <c r="D574" s="5">
        <v>314766.26</v>
      </c>
      <c r="E574" s="5">
        <v>305928.76</v>
      </c>
      <c r="F574" s="5">
        <v>305928.76</v>
      </c>
      <c r="G574" s="49">
        <v>299487.51</v>
      </c>
      <c r="H574" s="5">
        <v>299487.51</v>
      </c>
      <c r="I574" s="5">
        <v>299487.51</v>
      </c>
      <c r="J574" s="49">
        <v>292793.76</v>
      </c>
      <c r="K574" s="5">
        <v>292793.76</v>
      </c>
      <c r="L574" s="5">
        <v>292793.76</v>
      </c>
      <c r="M574" s="49">
        <v>282820.01</v>
      </c>
      <c r="N574" s="5">
        <v>282820.01</v>
      </c>
      <c r="O574" s="5">
        <v>282820.01</v>
      </c>
      <c r="P574" s="5">
        <v>272215.01</v>
      </c>
      <c r="Q574" s="38">
        <v>272215.01</v>
      </c>
      <c r="R574" s="38">
        <v>272215.01</v>
      </c>
      <c r="T574" s="11">
        <v>261105.01</v>
      </c>
    </row>
    <row r="575" spans="1:20" x14ac:dyDescent="0.3">
      <c r="A575" s="1" t="s">
        <v>10</v>
      </c>
      <c r="B575" s="1" t="s">
        <v>788</v>
      </c>
      <c r="C575" s="6">
        <f>SUM(C558:C574)</f>
        <v>789268.73</v>
      </c>
      <c r="D575" s="6">
        <f t="shared" ref="D575:O575" si="48">SUM(D558:D574)</f>
        <v>789263.74</v>
      </c>
      <c r="E575" s="6">
        <f t="shared" si="48"/>
        <v>787828.22</v>
      </c>
      <c r="F575" s="6">
        <f t="shared" si="48"/>
        <v>790255.96</v>
      </c>
      <c r="G575" s="6">
        <f>SUM(G558:G574)</f>
        <v>785168.97000000009</v>
      </c>
      <c r="H575" s="6">
        <f t="shared" si="48"/>
        <v>785168.97000000009</v>
      </c>
      <c r="I575" s="6">
        <f t="shared" si="48"/>
        <v>785168.97000000009</v>
      </c>
      <c r="J575" s="6">
        <f>SUM(J558:J574)</f>
        <v>771258.58808183053</v>
      </c>
      <c r="K575" s="6">
        <f t="shared" si="48"/>
        <v>751453.23</v>
      </c>
      <c r="L575" s="6">
        <f t="shared" si="48"/>
        <v>2116496.7599999998</v>
      </c>
      <c r="M575" s="6">
        <f>SUM(M558:M574)</f>
        <v>734720.19</v>
      </c>
      <c r="N575" s="6">
        <f t="shared" si="48"/>
        <v>737533.82000000007</v>
      </c>
      <c r="O575" s="6">
        <f t="shared" si="48"/>
        <v>778954.61</v>
      </c>
      <c r="P575" s="6">
        <v>752882.56</v>
      </c>
      <c r="Q575" s="6">
        <v>752882.56</v>
      </c>
      <c r="R575" s="6">
        <v>624486.85000000009</v>
      </c>
      <c r="T575" s="6">
        <v>742940.04</v>
      </c>
    </row>
    <row r="576" spans="1:20" x14ac:dyDescent="0.3">
      <c r="A576" s="4" t="s">
        <v>789</v>
      </c>
      <c r="B576" s="4" t="s">
        <v>790</v>
      </c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T576" s="11"/>
    </row>
    <row r="577" spans="1:20" x14ac:dyDescent="0.3">
      <c r="A577" s="4" t="s">
        <v>791</v>
      </c>
      <c r="B577" s="4" t="s">
        <v>792</v>
      </c>
      <c r="C577" s="5">
        <v>2299916</v>
      </c>
      <c r="D577" s="5">
        <v>2276946.04</v>
      </c>
      <c r="E577" s="5">
        <v>2299916</v>
      </c>
      <c r="F577" s="5">
        <v>1979224.48</v>
      </c>
      <c r="G577" s="49">
        <v>1745765</v>
      </c>
      <c r="H577" s="5">
        <v>1926173</v>
      </c>
      <c r="I577" s="5">
        <v>1517511.5</v>
      </c>
      <c r="J577" s="49">
        <v>2155730</v>
      </c>
      <c r="K577" s="5">
        <v>2155730</v>
      </c>
      <c r="L577" s="5">
        <v>2155730</v>
      </c>
      <c r="M577" s="49">
        <v>2623414</v>
      </c>
      <c r="N577" s="5">
        <v>2623414</v>
      </c>
      <c r="O577" s="5">
        <v>2551572.77</v>
      </c>
      <c r="P577" s="5">
        <v>2560258</v>
      </c>
      <c r="Q577" s="38">
        <v>2560258</v>
      </c>
      <c r="R577" s="38">
        <v>1920193.5</v>
      </c>
      <c r="T577" s="11">
        <v>3136760</v>
      </c>
    </row>
    <row r="578" spans="1:20" x14ac:dyDescent="0.3">
      <c r="A578" s="4" t="s">
        <v>793</v>
      </c>
      <c r="B578" s="4" t="s">
        <v>794</v>
      </c>
      <c r="C578" s="5">
        <v>0</v>
      </c>
      <c r="D578" s="5">
        <v>22969.96</v>
      </c>
      <c r="E578" s="5">
        <v>175183</v>
      </c>
      <c r="F578" s="5">
        <v>495874.52</v>
      </c>
      <c r="G578" s="49">
        <v>0</v>
      </c>
      <c r="H578" s="5">
        <v>0</v>
      </c>
      <c r="I578" s="5">
        <v>408661.5</v>
      </c>
      <c r="J578" s="49">
        <v>0</v>
      </c>
      <c r="K578" s="5">
        <v>0</v>
      </c>
      <c r="L578" s="5">
        <v>0</v>
      </c>
      <c r="M578" s="49">
        <v>0</v>
      </c>
      <c r="N578" s="5">
        <v>0</v>
      </c>
      <c r="O578" s="5">
        <v>71841.23</v>
      </c>
      <c r="P578" s="5">
        <v>0</v>
      </c>
      <c r="Q578" s="5">
        <v>0</v>
      </c>
      <c r="R578" s="5">
        <v>0</v>
      </c>
      <c r="T578" s="11">
        <v>0</v>
      </c>
    </row>
    <row r="579" spans="1:20" x14ac:dyDescent="0.3">
      <c r="A579" s="1" t="s">
        <v>10</v>
      </c>
      <c r="B579" s="1" t="s">
        <v>795</v>
      </c>
      <c r="C579" s="6">
        <f>SUM(C577:C578)</f>
        <v>2299916</v>
      </c>
      <c r="D579" s="6">
        <f t="shared" ref="D579:O579" si="49">SUM(D577:D578)</f>
        <v>2299916</v>
      </c>
      <c r="E579" s="6">
        <f t="shared" si="49"/>
        <v>2475099</v>
      </c>
      <c r="F579" s="6">
        <f t="shared" si="49"/>
        <v>2475099</v>
      </c>
      <c r="G579" s="6">
        <f>SUM(G577:G578)</f>
        <v>1745765</v>
      </c>
      <c r="H579" s="6">
        <f t="shared" si="49"/>
        <v>1926173</v>
      </c>
      <c r="I579" s="6">
        <f t="shared" si="49"/>
        <v>1926173</v>
      </c>
      <c r="J579" s="6">
        <f>SUM(J577:J578)</f>
        <v>2155730</v>
      </c>
      <c r="K579" s="6">
        <f t="shared" si="49"/>
        <v>2155730</v>
      </c>
      <c r="L579" s="6">
        <f t="shared" si="49"/>
        <v>2155730</v>
      </c>
      <c r="M579" s="6">
        <f>SUM(M577:M578)</f>
        <v>2623414</v>
      </c>
      <c r="N579" s="6">
        <f t="shared" si="49"/>
        <v>2623414</v>
      </c>
      <c r="O579" s="6">
        <f t="shared" si="49"/>
        <v>2623414</v>
      </c>
      <c r="P579" s="6">
        <v>2560258</v>
      </c>
      <c r="Q579" s="6">
        <v>2560258</v>
      </c>
      <c r="R579" s="6">
        <v>1920193.5</v>
      </c>
      <c r="T579" s="6">
        <v>3136760</v>
      </c>
    </row>
    <row r="580" spans="1:20" x14ac:dyDescent="0.3">
      <c r="A580" s="7"/>
      <c r="B580" s="7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T580" s="11"/>
    </row>
    <row r="581" spans="1:20" x14ac:dyDescent="0.3">
      <c r="A581" s="1" t="s">
        <v>10</v>
      </c>
      <c r="B581" s="1" t="s">
        <v>796</v>
      </c>
      <c r="C581" s="6">
        <f t="shared" ref="C581:L581" si="50">C29+C75+C78+C90+C120+C124+C157+C165+C169+C179+C186+C236+C241+C246+C249+C253+C256+C259+C262+C272+C298+C328+C331+C350+C371+C415+C418+C422+C448+C450+C456+C491+C495+C501+C503+C506+C511+C514+C537+C540+C544+C547+C550+C553+C575+C579</f>
        <v>7288740.1800000016</v>
      </c>
      <c r="D581" s="6">
        <f t="shared" si="50"/>
        <v>7074078.3400000008</v>
      </c>
      <c r="E581" s="6">
        <f t="shared" si="50"/>
        <v>8469233.1600000001</v>
      </c>
      <c r="F581" s="6">
        <f t="shared" si="50"/>
        <v>7653508.3799999999</v>
      </c>
      <c r="G581" s="6">
        <f t="shared" si="50"/>
        <v>6930941.7521297997</v>
      </c>
      <c r="H581" s="6">
        <f t="shared" si="50"/>
        <v>7844266.6799999988</v>
      </c>
      <c r="I581" s="6">
        <f t="shared" si="50"/>
        <v>7325310.6200000001</v>
      </c>
      <c r="J581" s="6">
        <f t="shared" si="50"/>
        <v>7785796.0523779346</v>
      </c>
      <c r="K581" s="6">
        <f t="shared" si="50"/>
        <v>9236428.2100000009</v>
      </c>
      <c r="L581" s="6">
        <f t="shared" si="50"/>
        <v>10411815.890000001</v>
      </c>
      <c r="M581" s="6">
        <f t="shared" ref="M581:R581" si="51">M29+M75+M78+M90+M120+M124+M157+M165+M169+M179+M186+M236+M241+M246+M249+M253+M256+M259+M262+M272+M298+M328+M331+M350+M371+M415+M418+M422+M448+M450+M456+M491+M495+M501+M503+M506+M511+M514+M537+M540+M544+M547+M550+M553+M575+M579+M556</f>
        <v>8880799.1500000004</v>
      </c>
      <c r="N581" s="6">
        <f t="shared" si="51"/>
        <v>10072030.08</v>
      </c>
      <c r="O581" s="6">
        <f t="shared" si="51"/>
        <v>9579780.1699999999</v>
      </c>
      <c r="P581" s="6">
        <v>9317855.8242003657</v>
      </c>
      <c r="Q581" s="6">
        <v>10064075.949999999</v>
      </c>
      <c r="R581" s="6">
        <v>5680043.1699999999</v>
      </c>
      <c r="T581" s="6">
        <v>10638941.1452202</v>
      </c>
    </row>
    <row r="582" spans="1:20" x14ac:dyDescent="0.3">
      <c r="A582" t="s">
        <v>11</v>
      </c>
    </row>
    <row r="583" spans="1:20" x14ac:dyDescent="0.3">
      <c r="R583" s="13"/>
      <c r="T583" s="79">
        <v>10073079.17</v>
      </c>
    </row>
    <row r="584" spans="1:20" x14ac:dyDescent="0.3">
      <c r="Q584" s="13"/>
      <c r="R584" s="71" t="s">
        <v>1341</v>
      </c>
      <c r="T584" s="13">
        <v>-565861.97522019967</v>
      </c>
    </row>
    <row r="585" spans="1:20" x14ac:dyDescent="0.3">
      <c r="T585" s="13"/>
    </row>
    <row r="586" spans="1:20" x14ac:dyDescent="0.3">
      <c r="R586" s="37" t="s">
        <v>1342</v>
      </c>
      <c r="T586" s="79">
        <v>10185102.460000001</v>
      </c>
    </row>
    <row r="587" spans="1:20" x14ac:dyDescent="0.3">
      <c r="T587" s="13">
        <v>-453838.68522019871</v>
      </c>
    </row>
    <row r="588" spans="1:20" x14ac:dyDescent="0.3">
      <c r="T588" s="13"/>
    </row>
    <row r="589" spans="1:20" x14ac:dyDescent="0.3">
      <c r="T589" s="79">
        <v>10614100.210000001</v>
      </c>
    </row>
    <row r="590" spans="1:20" x14ac:dyDescent="0.3">
      <c r="T590" s="70">
        <v>-24840.935220198706</v>
      </c>
    </row>
    <row r="591" spans="1:20" x14ac:dyDescent="0.3">
      <c r="T591" s="13"/>
    </row>
    <row r="592" spans="1:20" x14ac:dyDescent="0.3">
      <c r="T592" s="13"/>
    </row>
    <row r="593" spans="20:20" x14ac:dyDescent="0.3">
      <c r="T593" s="13"/>
    </row>
    <row r="594" spans="20:20" x14ac:dyDescent="0.3">
      <c r="T594" s="13"/>
    </row>
    <row r="595" spans="20:20" x14ac:dyDescent="0.3">
      <c r="T595" s="13"/>
    </row>
    <row r="596" spans="20:20" x14ac:dyDescent="0.3">
      <c r="T596" s="13"/>
    </row>
  </sheetData>
  <sheetProtection insertColumns="0" insertRows="0" sort="0" pivotTables="0"/>
  <autoFilter ref="A1:O582" xr:uid="{00000000-0009-0000-0000-000000000000}"/>
  <pageMargins left="0.45" right="0.2" top="0.75" bottom="0.45" header="0.3" footer="0.3"/>
  <pageSetup paperSize="17" scale="70" orientation="landscape" r:id="rId1"/>
  <headerFooter>
    <oddHeader>&amp;CGENERAL FUND EXPENDITURES
FY 2024 BUDGET</oddHeader>
    <oddFooter>&amp;RPage &amp;P of &amp;N</oddFooter>
  </headerFooter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34903-1A33-4E31-AFCE-8690B7E54B96}">
  <dimension ref="A1:U2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T17" sqref="T17"/>
    </sheetView>
  </sheetViews>
  <sheetFormatPr defaultRowHeight="14.4" x14ac:dyDescent="0.3"/>
  <cols>
    <col min="1" max="1" width="22.88671875" customWidth="1"/>
    <col min="2" max="2" width="37.44140625" customWidth="1"/>
    <col min="3" max="3" width="16.5546875" customWidth="1"/>
    <col min="4" max="4" width="13.88671875" customWidth="1"/>
    <col min="5" max="5" width="16.5546875" customWidth="1"/>
    <col min="6" max="7" width="14.5546875" customWidth="1"/>
    <col min="8" max="8" width="16.5546875" customWidth="1"/>
    <col min="9" max="10" width="14.5546875" customWidth="1"/>
    <col min="11" max="11" width="16.5546875" customWidth="1"/>
    <col min="12" max="13" width="14.5546875" customWidth="1"/>
    <col min="14" max="14" width="16.5546875" customWidth="1"/>
    <col min="15" max="15" width="13.88671875" customWidth="1"/>
    <col min="16" max="19" width="14.5546875" customWidth="1"/>
    <col min="20" max="21" width="15.6640625" customWidth="1"/>
  </cols>
  <sheetData>
    <row r="1" spans="1:21" ht="72" x14ac:dyDescent="0.3">
      <c r="A1" s="32" t="s">
        <v>0</v>
      </c>
      <c r="B1" s="32" t="s">
        <v>1</v>
      </c>
      <c r="C1" s="32" t="s">
        <v>7</v>
      </c>
      <c r="D1" s="32" t="s">
        <v>8</v>
      </c>
      <c r="E1" s="32" t="s">
        <v>5</v>
      </c>
      <c r="F1" s="32" t="s">
        <v>6</v>
      </c>
      <c r="G1" s="47" t="s">
        <v>1224</v>
      </c>
      <c r="H1" s="48" t="s">
        <v>1225</v>
      </c>
      <c r="I1" s="32" t="s">
        <v>4</v>
      </c>
      <c r="J1" s="47" t="s">
        <v>1249</v>
      </c>
      <c r="K1" s="48" t="s">
        <v>1250</v>
      </c>
      <c r="L1" s="32" t="s">
        <v>3</v>
      </c>
      <c r="M1" s="47" t="s">
        <v>1251</v>
      </c>
      <c r="N1" s="48" t="s">
        <v>1252</v>
      </c>
      <c r="O1" s="32" t="s">
        <v>2</v>
      </c>
      <c r="P1" s="47" t="s">
        <v>1253</v>
      </c>
      <c r="Q1" s="48" t="s">
        <v>1275</v>
      </c>
      <c r="R1" s="48" t="s">
        <v>1276</v>
      </c>
      <c r="S1" s="50" t="s">
        <v>1345</v>
      </c>
      <c r="T1" s="50" t="s">
        <v>1349</v>
      </c>
      <c r="U1" s="50" t="s">
        <v>1353</v>
      </c>
    </row>
    <row r="2" spans="1:21" x14ac:dyDescent="0.3">
      <c r="A2" s="4" t="s">
        <v>1118</v>
      </c>
      <c r="B2" s="4" t="s">
        <v>1119</v>
      </c>
      <c r="C2" s="38">
        <v>1049306.94</v>
      </c>
      <c r="D2" s="38">
        <v>767790.87</v>
      </c>
      <c r="E2" s="38">
        <v>1044989.13</v>
      </c>
      <c r="F2" s="38">
        <v>1034393.07</v>
      </c>
      <c r="G2" s="38">
        <v>1127026.75</v>
      </c>
      <c r="H2" s="38">
        <v>1127026.75</v>
      </c>
      <c r="I2" s="38">
        <v>1109303.54</v>
      </c>
      <c r="J2" s="38">
        <v>1144785.75</v>
      </c>
      <c r="K2" s="38">
        <v>1144785.75</v>
      </c>
      <c r="L2" s="38">
        <v>1122231.26</v>
      </c>
      <c r="M2" s="62">
        <v>1179824.5</v>
      </c>
      <c r="N2" s="38">
        <v>1179824.5</v>
      </c>
      <c r="O2" s="38">
        <v>1179134.57</v>
      </c>
      <c r="P2" s="62">
        <v>1196524.52</v>
      </c>
      <c r="Q2" s="11">
        <v>1196524.52</v>
      </c>
      <c r="R2" s="11">
        <v>512812.4</v>
      </c>
      <c r="S2" s="11">
        <v>1059459.52</v>
      </c>
      <c r="T2" s="11">
        <v>1059459.52</v>
      </c>
      <c r="U2" s="40">
        <v>1110534.52</v>
      </c>
    </row>
    <row r="3" spans="1:21" x14ac:dyDescent="0.3">
      <c r="A3" s="4" t="s">
        <v>1120</v>
      </c>
      <c r="B3" s="4" t="s">
        <v>1121</v>
      </c>
      <c r="C3" s="38">
        <v>7223.54</v>
      </c>
      <c r="D3" s="38">
        <v>0</v>
      </c>
      <c r="E3" s="38">
        <v>9230.7800000000007</v>
      </c>
      <c r="F3" s="38">
        <v>9815.3799999999992</v>
      </c>
      <c r="G3" s="38">
        <v>9230.7800000000007</v>
      </c>
      <c r="H3" s="38">
        <v>9230.7800000000007</v>
      </c>
      <c r="I3" s="38">
        <v>13891.51</v>
      </c>
      <c r="J3" s="38">
        <v>9230.7800000000007</v>
      </c>
      <c r="K3" s="38">
        <v>9230.7800000000007</v>
      </c>
      <c r="L3" s="38">
        <v>11696.52</v>
      </c>
      <c r="M3" s="62">
        <v>14586.09</v>
      </c>
      <c r="N3" s="38">
        <v>14586.09</v>
      </c>
      <c r="O3" s="38">
        <v>11147.5</v>
      </c>
      <c r="P3" s="62">
        <v>11801.14</v>
      </c>
      <c r="Q3" s="11">
        <v>11801.14</v>
      </c>
      <c r="R3" s="11">
        <v>5984.05</v>
      </c>
      <c r="S3" s="11">
        <v>11637.73</v>
      </c>
      <c r="T3" s="72">
        <v>12835.56</v>
      </c>
      <c r="U3" s="11">
        <v>12835.56</v>
      </c>
    </row>
    <row r="4" spans="1:21" x14ac:dyDescent="0.3">
      <c r="A4" s="4" t="s">
        <v>1122</v>
      </c>
      <c r="B4" s="4" t="s">
        <v>1123</v>
      </c>
      <c r="C4" s="38">
        <v>1678.92</v>
      </c>
      <c r="D4" s="38">
        <v>4425.66</v>
      </c>
      <c r="E4" s="38">
        <v>6365.45</v>
      </c>
      <c r="F4" s="38">
        <v>6415.7</v>
      </c>
      <c r="G4" s="38">
        <v>6365.45</v>
      </c>
      <c r="H4" s="38">
        <v>6365.45</v>
      </c>
      <c r="I4" s="38">
        <v>8220.57</v>
      </c>
      <c r="J4" s="38">
        <v>6365.45</v>
      </c>
      <c r="K4" s="38">
        <v>6365.45</v>
      </c>
      <c r="L4" s="38">
        <v>6330.04</v>
      </c>
      <c r="M4" s="62">
        <v>8631.6</v>
      </c>
      <c r="N4" s="38">
        <v>8631.6</v>
      </c>
      <c r="O4" s="38">
        <v>-2656.78</v>
      </c>
      <c r="P4" s="62">
        <v>6348</v>
      </c>
      <c r="Q4" s="11">
        <v>6348</v>
      </c>
      <c r="R4" s="11">
        <v>2449.79</v>
      </c>
      <c r="S4" s="11">
        <v>4547.04</v>
      </c>
      <c r="T4" s="72">
        <v>6179.4</v>
      </c>
      <c r="U4" s="11">
        <v>6179.4</v>
      </c>
    </row>
    <row r="5" spans="1:21" x14ac:dyDescent="0.3">
      <c r="A5" s="4" t="s">
        <v>1124</v>
      </c>
      <c r="B5" s="4" t="s">
        <v>1125</v>
      </c>
      <c r="C5" s="38">
        <v>24750</v>
      </c>
      <c r="D5" s="38">
        <v>25250</v>
      </c>
      <c r="E5" s="38">
        <v>33750</v>
      </c>
      <c r="F5" s="38">
        <v>20250</v>
      </c>
      <c r="G5" s="38">
        <v>33750</v>
      </c>
      <c r="H5" s="38">
        <v>33750</v>
      </c>
      <c r="I5" s="38">
        <v>76500</v>
      </c>
      <c r="J5" s="38">
        <v>36000</v>
      </c>
      <c r="K5" s="38">
        <v>67500</v>
      </c>
      <c r="L5" s="38">
        <v>128250</v>
      </c>
      <c r="M5" s="62">
        <v>45000</v>
      </c>
      <c r="N5" s="38">
        <v>45000</v>
      </c>
      <c r="O5" s="38">
        <v>54750</v>
      </c>
      <c r="P5" s="62">
        <v>85500</v>
      </c>
      <c r="Q5" s="11">
        <v>85500</v>
      </c>
      <c r="R5" s="11">
        <v>37195.879999999997</v>
      </c>
      <c r="S5" s="11">
        <v>120000</v>
      </c>
      <c r="T5" s="72">
        <v>180000</v>
      </c>
      <c r="U5" s="11">
        <v>180000</v>
      </c>
    </row>
    <row r="6" spans="1:21" x14ac:dyDescent="0.3">
      <c r="A6" s="4" t="s">
        <v>1126</v>
      </c>
      <c r="B6" s="4" t="s">
        <v>1127</v>
      </c>
      <c r="C6" s="38">
        <v>14000</v>
      </c>
      <c r="D6" s="38">
        <v>12285</v>
      </c>
      <c r="E6" s="38">
        <v>15200</v>
      </c>
      <c r="F6" s="38">
        <v>12000</v>
      </c>
      <c r="G6" s="38">
        <v>17066.66</v>
      </c>
      <c r="H6" s="38">
        <v>17066.66</v>
      </c>
      <c r="I6" s="38">
        <v>13824.59</v>
      </c>
      <c r="J6" s="38">
        <v>7500</v>
      </c>
      <c r="K6" s="38">
        <v>7500</v>
      </c>
      <c r="L6" s="38">
        <v>18100</v>
      </c>
      <c r="M6" s="62">
        <v>19100</v>
      </c>
      <c r="N6" s="38">
        <v>19100</v>
      </c>
      <c r="O6" s="38">
        <v>25100</v>
      </c>
      <c r="P6" s="62">
        <v>20330</v>
      </c>
      <c r="Q6" s="11">
        <v>20330</v>
      </c>
      <c r="R6" s="11">
        <v>12700</v>
      </c>
      <c r="S6" s="11">
        <v>19285</v>
      </c>
      <c r="T6" s="72">
        <v>26000</v>
      </c>
      <c r="U6" s="11">
        <v>26000</v>
      </c>
    </row>
    <row r="7" spans="1:21" x14ac:dyDescent="0.3">
      <c r="A7" s="4" t="s">
        <v>1304</v>
      </c>
      <c r="B7" s="4" t="s">
        <v>1305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62">
        <v>0</v>
      </c>
      <c r="N7" s="38">
        <v>0</v>
      </c>
      <c r="O7" s="38">
        <v>3818</v>
      </c>
      <c r="P7" s="62">
        <v>0</v>
      </c>
      <c r="Q7" s="38">
        <v>0</v>
      </c>
      <c r="R7" s="11">
        <v>0</v>
      </c>
      <c r="S7" s="11">
        <v>0</v>
      </c>
      <c r="T7" s="11">
        <v>0</v>
      </c>
      <c r="U7" s="11">
        <v>0</v>
      </c>
    </row>
    <row r="8" spans="1:21" x14ac:dyDescent="0.3">
      <c r="A8" s="4" t="s">
        <v>1307</v>
      </c>
      <c r="B8" s="4" t="s">
        <v>1306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62"/>
      <c r="N8" s="38"/>
      <c r="O8" s="38"/>
      <c r="P8" s="62">
        <v>0</v>
      </c>
      <c r="Q8" s="38">
        <v>0</v>
      </c>
      <c r="R8" s="11">
        <v>150</v>
      </c>
      <c r="S8" s="11">
        <v>1800</v>
      </c>
      <c r="T8" s="11">
        <v>1800</v>
      </c>
      <c r="U8" s="11">
        <v>1800</v>
      </c>
    </row>
    <row r="9" spans="1:21" x14ac:dyDescent="0.3">
      <c r="A9" s="4" t="s">
        <v>1308</v>
      </c>
      <c r="B9" s="4" t="s">
        <v>1309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62"/>
      <c r="N9" s="38"/>
      <c r="O9" s="38"/>
      <c r="P9" s="62">
        <v>0</v>
      </c>
      <c r="Q9" s="38">
        <v>0</v>
      </c>
      <c r="R9" s="11">
        <v>1800</v>
      </c>
      <c r="S9" s="11">
        <v>1800</v>
      </c>
      <c r="T9" s="11">
        <v>1800</v>
      </c>
      <c r="U9" s="11">
        <v>1800</v>
      </c>
    </row>
    <row r="10" spans="1:21" x14ac:dyDescent="0.3">
      <c r="A10" s="4" t="s">
        <v>1310</v>
      </c>
      <c r="B10" s="4" t="s">
        <v>1312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62"/>
      <c r="N10" s="38"/>
      <c r="O10" s="38"/>
      <c r="P10" s="62">
        <v>0</v>
      </c>
      <c r="Q10" s="38">
        <v>0</v>
      </c>
      <c r="R10" s="11">
        <v>112.5</v>
      </c>
      <c r="S10" s="11">
        <v>187.5</v>
      </c>
      <c r="T10" s="11">
        <v>187.5</v>
      </c>
      <c r="U10" s="11">
        <v>187.5</v>
      </c>
    </row>
    <row r="11" spans="1:21" x14ac:dyDescent="0.3">
      <c r="A11" s="4" t="s">
        <v>1311</v>
      </c>
      <c r="B11" s="4" t="s">
        <v>1313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62"/>
      <c r="N11" s="38"/>
      <c r="O11" s="38"/>
      <c r="P11" s="62">
        <v>0</v>
      </c>
      <c r="Q11" s="38">
        <v>0</v>
      </c>
      <c r="R11" s="11">
        <v>16476.490000000002</v>
      </c>
      <c r="S11" s="11">
        <v>45000</v>
      </c>
      <c r="T11" s="11">
        <v>45000</v>
      </c>
      <c r="U11" s="11">
        <v>45000</v>
      </c>
    </row>
    <row r="12" spans="1:21" x14ac:dyDescent="0.3">
      <c r="A12" s="4" t="s">
        <v>1128</v>
      </c>
      <c r="B12" s="4" t="s">
        <v>1034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252908.28</v>
      </c>
      <c r="I12" s="38">
        <v>0</v>
      </c>
      <c r="J12" s="38">
        <v>0</v>
      </c>
      <c r="K12" s="38">
        <v>136697</v>
      </c>
      <c r="L12" s="38">
        <v>0</v>
      </c>
      <c r="M12" s="62">
        <v>0</v>
      </c>
      <c r="N12" s="38">
        <v>7665.74</v>
      </c>
      <c r="O12" s="38">
        <v>0</v>
      </c>
      <c r="P12" s="62">
        <v>0</v>
      </c>
      <c r="Q12" s="38">
        <v>0</v>
      </c>
      <c r="R12" s="11">
        <v>0</v>
      </c>
      <c r="S12" s="11">
        <v>0</v>
      </c>
      <c r="T12" s="11">
        <v>0</v>
      </c>
      <c r="U12" s="11">
        <v>0</v>
      </c>
    </row>
    <row r="13" spans="1:21" x14ac:dyDescent="0.3">
      <c r="A13" s="4" t="s">
        <v>1129</v>
      </c>
      <c r="B13" s="4" t="s">
        <v>1036</v>
      </c>
      <c r="C13" s="38">
        <v>0</v>
      </c>
      <c r="D13" s="38">
        <v>0</v>
      </c>
      <c r="E13" s="38">
        <v>0</v>
      </c>
      <c r="F13" s="38">
        <v>35000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62">
        <v>0</v>
      </c>
      <c r="N13" s="38">
        <v>0</v>
      </c>
      <c r="O13" s="38">
        <v>0</v>
      </c>
      <c r="P13" s="62">
        <v>0</v>
      </c>
      <c r="Q13" s="38">
        <v>0</v>
      </c>
      <c r="R13" s="11">
        <v>0</v>
      </c>
      <c r="S13" s="11">
        <v>0</v>
      </c>
      <c r="T13" s="11">
        <v>0</v>
      </c>
      <c r="U13" s="11">
        <v>0</v>
      </c>
    </row>
    <row r="14" spans="1:21" x14ac:dyDescent="0.3">
      <c r="A14" s="4" t="s">
        <v>1130</v>
      </c>
      <c r="B14" s="4" t="s">
        <v>1103</v>
      </c>
      <c r="C14" s="38">
        <v>0</v>
      </c>
      <c r="D14" s="38">
        <v>0</v>
      </c>
      <c r="E14" s="38">
        <v>0</v>
      </c>
      <c r="F14" s="38">
        <v>2609.42</v>
      </c>
      <c r="G14" s="38">
        <v>0</v>
      </c>
      <c r="H14" s="38">
        <v>0</v>
      </c>
      <c r="I14" s="38">
        <v>12547.98</v>
      </c>
      <c r="J14" s="38">
        <v>0</v>
      </c>
      <c r="K14" s="38">
        <v>0</v>
      </c>
      <c r="L14" s="38">
        <v>0</v>
      </c>
      <c r="M14" s="62">
        <v>0</v>
      </c>
      <c r="N14" s="38">
        <v>0</v>
      </c>
      <c r="O14" s="38">
        <v>0</v>
      </c>
      <c r="P14" s="62">
        <v>0</v>
      </c>
      <c r="Q14" s="38">
        <v>0</v>
      </c>
      <c r="R14" s="11">
        <v>0</v>
      </c>
      <c r="S14" s="11">
        <v>0</v>
      </c>
      <c r="T14" s="11">
        <v>0</v>
      </c>
      <c r="U14" s="11">
        <v>0</v>
      </c>
    </row>
    <row r="15" spans="1:21" x14ac:dyDescent="0.3">
      <c r="A15" s="4" t="s">
        <v>1131</v>
      </c>
      <c r="B15" s="4" t="s">
        <v>1132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191100</v>
      </c>
      <c r="I15" s="38">
        <v>0</v>
      </c>
      <c r="J15" s="38">
        <v>0</v>
      </c>
      <c r="K15" s="38">
        <v>0</v>
      </c>
      <c r="L15" s="38">
        <v>0</v>
      </c>
      <c r="M15" s="62">
        <v>0</v>
      </c>
      <c r="N15" s="38">
        <v>0</v>
      </c>
      <c r="O15" s="38">
        <v>0</v>
      </c>
      <c r="P15" s="62">
        <v>0</v>
      </c>
      <c r="Q15" s="38">
        <v>0</v>
      </c>
      <c r="R15" s="11">
        <v>0</v>
      </c>
      <c r="S15" s="11">
        <v>0</v>
      </c>
      <c r="T15" s="11">
        <v>0</v>
      </c>
      <c r="U15" s="11">
        <v>0</v>
      </c>
    </row>
    <row r="16" spans="1:21" x14ac:dyDescent="0.3">
      <c r="A16" s="4" t="s">
        <v>1133</v>
      </c>
      <c r="B16" s="4" t="s">
        <v>1134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33700</v>
      </c>
      <c r="I16" s="38">
        <v>33700</v>
      </c>
      <c r="J16" s="38">
        <v>0</v>
      </c>
      <c r="K16" s="38">
        <v>0</v>
      </c>
      <c r="L16" s="38">
        <v>0</v>
      </c>
      <c r="M16" s="62">
        <v>0</v>
      </c>
      <c r="N16" s="38">
        <v>0</v>
      </c>
      <c r="O16" s="38">
        <v>0</v>
      </c>
      <c r="P16" s="62">
        <v>0</v>
      </c>
      <c r="Q16" s="38">
        <v>0</v>
      </c>
      <c r="R16" s="11">
        <v>0</v>
      </c>
      <c r="S16" s="11">
        <v>0</v>
      </c>
      <c r="T16" s="11">
        <v>0</v>
      </c>
      <c r="U16" s="11">
        <v>0</v>
      </c>
    </row>
    <row r="17" spans="1:21" x14ac:dyDescent="0.3">
      <c r="A17" s="4" t="s">
        <v>1135</v>
      </c>
      <c r="B17" s="4" t="s">
        <v>1136</v>
      </c>
      <c r="C17" s="38">
        <v>621300.22</v>
      </c>
      <c r="D17" s="38">
        <v>0</v>
      </c>
      <c r="E17" s="38">
        <v>123600.34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62">
        <v>0</v>
      </c>
      <c r="N17" s="38">
        <v>0</v>
      </c>
      <c r="O17" s="38">
        <v>0</v>
      </c>
      <c r="P17" s="62">
        <v>0</v>
      </c>
      <c r="Q17" s="38">
        <v>0</v>
      </c>
      <c r="R17" s="11">
        <v>0</v>
      </c>
      <c r="S17" s="11">
        <v>0</v>
      </c>
      <c r="T17" s="11">
        <v>0</v>
      </c>
      <c r="U17" s="11">
        <v>0</v>
      </c>
    </row>
    <row r="18" spans="1:21" x14ac:dyDescent="0.3">
      <c r="A18" s="4" t="s">
        <v>1137</v>
      </c>
      <c r="B18" s="4" t="s">
        <v>1109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3766.83</v>
      </c>
      <c r="M18" s="62">
        <v>0</v>
      </c>
      <c r="N18" s="38">
        <v>0</v>
      </c>
      <c r="O18" s="38">
        <v>0</v>
      </c>
      <c r="P18" s="62">
        <v>0</v>
      </c>
      <c r="Q18" s="38">
        <v>0</v>
      </c>
      <c r="R18" s="11">
        <v>0</v>
      </c>
      <c r="S18" s="11">
        <v>0</v>
      </c>
      <c r="T18" s="11">
        <v>0</v>
      </c>
      <c r="U18" s="11">
        <v>0</v>
      </c>
    </row>
    <row r="19" spans="1:21" x14ac:dyDescent="0.3">
      <c r="A19" s="4" t="s">
        <v>1302</v>
      </c>
      <c r="B19" s="4" t="s">
        <v>1303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62">
        <v>0</v>
      </c>
      <c r="N19" s="38">
        <v>70000</v>
      </c>
      <c r="O19" s="38">
        <v>70000</v>
      </c>
      <c r="P19" s="69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</row>
    <row r="20" spans="1:21" x14ac:dyDescent="0.3">
      <c r="A20" s="35" t="s">
        <v>10</v>
      </c>
      <c r="B20" s="35" t="s">
        <v>1138</v>
      </c>
      <c r="C20" s="36">
        <f t="shared" ref="C20:L20" si="0">SUM(C2:C18)</f>
        <v>1718259.6199999999</v>
      </c>
      <c r="D20" s="36">
        <f t="shared" si="0"/>
        <v>809751.53</v>
      </c>
      <c r="E20" s="36">
        <f t="shared" si="0"/>
        <v>1233135.7</v>
      </c>
      <c r="F20" s="36">
        <f t="shared" si="0"/>
        <v>1120483.5699999998</v>
      </c>
      <c r="G20" s="36">
        <f t="shared" si="0"/>
        <v>1193439.6399999999</v>
      </c>
      <c r="H20" s="36">
        <f t="shared" si="0"/>
        <v>1671147.92</v>
      </c>
      <c r="I20" s="36">
        <f t="shared" si="0"/>
        <v>1267988.1900000002</v>
      </c>
      <c r="J20" s="36">
        <f t="shared" si="0"/>
        <v>1203881.98</v>
      </c>
      <c r="K20" s="36">
        <f t="shared" si="0"/>
        <v>1372078.98</v>
      </c>
      <c r="L20" s="36">
        <f t="shared" si="0"/>
        <v>1290374.6500000001</v>
      </c>
      <c r="M20" s="36">
        <f t="shared" ref="M20:R20" si="1">SUM(M2:M19)</f>
        <v>1267142.1900000002</v>
      </c>
      <c r="N20" s="36">
        <f t="shared" si="1"/>
        <v>1344807.9300000002</v>
      </c>
      <c r="O20" s="36">
        <f t="shared" si="1"/>
        <v>1341293.29</v>
      </c>
      <c r="P20" s="36">
        <v>1320503.6599999999</v>
      </c>
      <c r="Q20" s="36">
        <v>1320503.6599999999</v>
      </c>
      <c r="R20" s="36">
        <v>589681.11</v>
      </c>
      <c r="S20" s="36">
        <v>1263716.79</v>
      </c>
      <c r="T20" s="36">
        <v>1333261.98</v>
      </c>
      <c r="U20" s="36">
        <v>1384336.98</v>
      </c>
    </row>
    <row r="21" spans="1:21" x14ac:dyDescent="0.3">
      <c r="A21" t="s">
        <v>11</v>
      </c>
    </row>
    <row r="22" spans="1:21" x14ac:dyDescent="0.3">
      <c r="T22" s="80"/>
      <c r="U22" s="78">
        <v>1384336.983099544</v>
      </c>
    </row>
    <row r="23" spans="1:21" x14ac:dyDescent="0.3">
      <c r="T23" s="13"/>
      <c r="U23" s="11">
        <v>-3.0995439738035202E-3</v>
      </c>
    </row>
  </sheetData>
  <autoFilter ref="A1:O22" xr:uid="{00000000-0009-0000-0000-000000000000}"/>
  <pageMargins left="0.7" right="0.2" top="1.25" bottom="0.75" header="0.3" footer="0.3"/>
  <pageSetup paperSize="17" scale="90" orientation="landscape" r:id="rId1"/>
  <headerFooter>
    <oddHeader>&amp;CWATER FUND REVENUE BUDGET FY2024</oddHeader>
    <oddFooter>&amp;RPage &amp;P of &amp;N</oddFooter>
  </headerFooter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C84BA-0E9C-49AE-B11A-89CF2F1F7688}">
  <dimension ref="A1:T73"/>
  <sheetViews>
    <sheetView workbookViewId="0">
      <pane xSplit="2" ySplit="1" topLeftCell="O2" activePane="bottomRight" state="frozen"/>
      <selection pane="topRight" activeCell="C1" sqref="C1"/>
      <selection pane="bottomLeft" activeCell="A2" sqref="A2"/>
      <selection pane="bottomRight" activeCell="S1" sqref="S1:S1048576"/>
    </sheetView>
  </sheetViews>
  <sheetFormatPr defaultColWidth="9.109375" defaultRowHeight="14.4" x14ac:dyDescent="0.3"/>
  <cols>
    <col min="1" max="1" width="16.5546875" style="15" customWidth="1"/>
    <col min="2" max="2" width="32.44140625" style="15" customWidth="1"/>
    <col min="3" max="3" width="14.5546875" style="15" customWidth="1"/>
    <col min="4" max="4" width="13.88671875" style="15" customWidth="1"/>
    <col min="5" max="5" width="14.5546875" style="15" customWidth="1"/>
    <col min="6" max="7" width="13.88671875" style="15" customWidth="1"/>
    <col min="8" max="8" width="14.5546875" style="15" customWidth="1"/>
    <col min="9" max="10" width="13.88671875" style="15" customWidth="1"/>
    <col min="11" max="11" width="14.5546875" style="15" customWidth="1"/>
    <col min="12" max="13" width="13.88671875" style="15" customWidth="1"/>
    <col min="14" max="14" width="14.5546875" style="15" customWidth="1"/>
    <col min="15" max="15" width="13.88671875" style="15" customWidth="1"/>
    <col min="16" max="16" width="15" style="18" customWidth="1"/>
    <col min="17" max="19" width="14.6640625" style="15" customWidth="1"/>
    <col min="20" max="20" width="29" style="15" customWidth="1"/>
    <col min="21" max="16384" width="9.109375" style="15"/>
  </cols>
  <sheetData>
    <row r="1" spans="1:19" ht="86.4" x14ac:dyDescent="0.3">
      <c r="A1" s="14" t="s">
        <v>0</v>
      </c>
      <c r="B1" s="14" t="s">
        <v>1</v>
      </c>
      <c r="C1" s="23" t="s">
        <v>7</v>
      </c>
      <c r="D1" s="23" t="s">
        <v>8</v>
      </c>
      <c r="E1" s="23" t="s">
        <v>5</v>
      </c>
      <c r="F1" s="23" t="s">
        <v>6</v>
      </c>
      <c r="G1" s="47" t="s">
        <v>1224</v>
      </c>
      <c r="H1" s="48" t="s">
        <v>1225</v>
      </c>
      <c r="I1" s="23" t="s">
        <v>4</v>
      </c>
      <c r="J1" s="47" t="s">
        <v>1249</v>
      </c>
      <c r="K1" s="48" t="s">
        <v>1250</v>
      </c>
      <c r="L1" s="23" t="s">
        <v>3</v>
      </c>
      <c r="M1" s="47" t="s">
        <v>1251</v>
      </c>
      <c r="N1" s="48" t="s">
        <v>1252</v>
      </c>
      <c r="O1" s="23" t="s">
        <v>2</v>
      </c>
      <c r="P1" s="47" t="s">
        <v>1253</v>
      </c>
      <c r="Q1" s="48" t="s">
        <v>1275</v>
      </c>
      <c r="R1" s="48" t="s">
        <v>1276</v>
      </c>
      <c r="S1" s="50" t="s">
        <v>1350</v>
      </c>
    </row>
    <row r="2" spans="1:19" x14ac:dyDescent="0.3">
      <c r="A2" s="16" t="s">
        <v>798</v>
      </c>
      <c r="B2" s="31" t="s">
        <v>799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9" ht="15" customHeight="1" x14ac:dyDescent="0.3">
      <c r="A3" s="16" t="s">
        <v>800</v>
      </c>
      <c r="B3" s="16" t="s">
        <v>440</v>
      </c>
      <c r="C3" s="25">
        <v>165338.20000000001</v>
      </c>
      <c r="D3" s="25">
        <v>154510.99</v>
      </c>
      <c r="E3" s="25">
        <v>163964.10999999999</v>
      </c>
      <c r="F3" s="25">
        <v>212534.47</v>
      </c>
      <c r="G3" s="57">
        <v>208516.81</v>
      </c>
      <c r="H3" s="25">
        <v>204054.93</v>
      </c>
      <c r="I3" s="25">
        <v>169178.36</v>
      </c>
      <c r="J3" s="57">
        <v>242378.64</v>
      </c>
      <c r="K3" s="25">
        <v>242378.64</v>
      </c>
      <c r="L3" s="25">
        <v>204433.78</v>
      </c>
      <c r="M3" s="57">
        <v>262781.93</v>
      </c>
      <c r="N3" s="25">
        <v>262312.40999999997</v>
      </c>
      <c r="O3" s="25">
        <v>239348.15</v>
      </c>
      <c r="P3" s="24">
        <v>265126.78105999995</v>
      </c>
      <c r="Q3" s="24">
        <v>261406.78</v>
      </c>
      <c r="R3" s="46">
        <v>132165.94</v>
      </c>
      <c r="S3" s="24">
        <v>281555.36184000003</v>
      </c>
    </row>
    <row r="4" spans="1:19" x14ac:dyDescent="0.3">
      <c r="A4" s="16" t="s">
        <v>801</v>
      </c>
      <c r="B4" s="16" t="s">
        <v>72</v>
      </c>
      <c r="C4" s="25">
        <v>2754.94</v>
      </c>
      <c r="D4" s="25">
        <v>2754.94</v>
      </c>
      <c r="E4" s="25">
        <v>0</v>
      </c>
      <c r="F4" s="25">
        <v>4284.13</v>
      </c>
      <c r="G4" s="57">
        <v>0</v>
      </c>
      <c r="H4" s="25">
        <v>4461.88</v>
      </c>
      <c r="I4" s="25">
        <v>4461.88</v>
      </c>
      <c r="J4" s="57">
        <v>8750</v>
      </c>
      <c r="K4" s="25">
        <v>8750</v>
      </c>
      <c r="L4" s="25">
        <v>8341.24</v>
      </c>
      <c r="M4" s="57">
        <v>5000</v>
      </c>
      <c r="N4" s="25">
        <v>5000</v>
      </c>
      <c r="O4" s="25">
        <v>8555.7199999999993</v>
      </c>
      <c r="P4" s="24">
        <v>6000</v>
      </c>
      <c r="Q4" s="24">
        <v>6000</v>
      </c>
      <c r="R4" s="46">
        <v>5780.86</v>
      </c>
      <c r="S4" s="24">
        <v>6500</v>
      </c>
    </row>
    <row r="5" spans="1:19" x14ac:dyDescent="0.3">
      <c r="A5" s="16" t="s">
        <v>802</v>
      </c>
      <c r="B5" s="16" t="s">
        <v>278</v>
      </c>
      <c r="C5" s="25">
        <v>2762</v>
      </c>
      <c r="D5" s="25">
        <v>0</v>
      </c>
      <c r="E5" s="25">
        <v>0</v>
      </c>
      <c r="F5" s="25">
        <v>0</v>
      </c>
      <c r="G5" s="57">
        <v>0</v>
      </c>
      <c r="H5" s="25">
        <v>0</v>
      </c>
      <c r="I5" s="25">
        <v>0</v>
      </c>
      <c r="J5" s="57">
        <v>0</v>
      </c>
      <c r="K5" s="25">
        <v>0</v>
      </c>
      <c r="L5" s="25">
        <v>0</v>
      </c>
      <c r="M5" s="57">
        <v>0</v>
      </c>
      <c r="N5" s="25">
        <v>0</v>
      </c>
      <c r="O5" s="25">
        <v>0</v>
      </c>
      <c r="P5" s="24">
        <v>0</v>
      </c>
      <c r="Q5" s="24">
        <v>0</v>
      </c>
      <c r="R5" s="46">
        <v>0</v>
      </c>
      <c r="S5" s="24">
        <v>0</v>
      </c>
    </row>
    <row r="6" spans="1:19" x14ac:dyDescent="0.3">
      <c r="A6" s="16" t="s">
        <v>803</v>
      </c>
      <c r="B6" s="16" t="s">
        <v>19</v>
      </c>
      <c r="C6" s="25">
        <v>13572.39</v>
      </c>
      <c r="D6" s="25">
        <v>11971.28</v>
      </c>
      <c r="E6" s="25">
        <v>12543.25</v>
      </c>
      <c r="F6" s="25">
        <v>16209.28</v>
      </c>
      <c r="G6" s="57">
        <v>15951.5357508</v>
      </c>
      <c r="H6" s="25">
        <v>15951.54</v>
      </c>
      <c r="I6" s="25">
        <v>13255.49</v>
      </c>
      <c r="J6" s="57">
        <v>19211.34</v>
      </c>
      <c r="K6" s="25">
        <v>19211.34</v>
      </c>
      <c r="L6" s="25">
        <v>15847</v>
      </c>
      <c r="M6" s="57">
        <v>20485.32</v>
      </c>
      <c r="N6" s="25">
        <v>20485.32</v>
      </c>
      <c r="O6" s="25">
        <v>18905.87</v>
      </c>
      <c r="P6" s="24">
        <v>20741.198751089996</v>
      </c>
      <c r="Q6" s="24">
        <v>20741.2</v>
      </c>
      <c r="R6" s="46">
        <v>11250.15</v>
      </c>
      <c r="S6" s="24">
        <v>22036.235180760003</v>
      </c>
    </row>
    <row r="7" spans="1:19" x14ac:dyDescent="0.3">
      <c r="A7" s="16" t="s">
        <v>804</v>
      </c>
      <c r="B7" s="16" t="s">
        <v>21</v>
      </c>
      <c r="C7" s="25">
        <v>3912.27</v>
      </c>
      <c r="D7" s="25">
        <v>-19687.669999999998</v>
      </c>
      <c r="E7" s="25">
        <v>3672.8</v>
      </c>
      <c r="F7" s="25">
        <v>-8714.81</v>
      </c>
      <c r="G7" s="57">
        <v>3920.1159753600004</v>
      </c>
      <c r="H7" s="25">
        <v>3920.12</v>
      </c>
      <c r="I7" s="25">
        <v>15216.54</v>
      </c>
      <c r="J7" s="57">
        <v>4556.72</v>
      </c>
      <c r="K7" s="25">
        <v>4556.72</v>
      </c>
      <c r="L7" s="25">
        <v>-17326.73</v>
      </c>
      <c r="M7" s="57">
        <v>1813.25</v>
      </c>
      <c r="N7" s="25">
        <v>1813.25</v>
      </c>
      <c r="O7" s="25">
        <v>-29284.34</v>
      </c>
      <c r="P7" s="24">
        <v>2651.2678106000003</v>
      </c>
      <c r="Q7" s="24">
        <v>2651.26</v>
      </c>
      <c r="R7" s="46">
        <v>1894.05</v>
      </c>
      <c r="S7" s="24">
        <v>15992.344552511997</v>
      </c>
    </row>
    <row r="8" spans="1:19" x14ac:dyDescent="0.3">
      <c r="A8" s="16" t="s">
        <v>805</v>
      </c>
      <c r="B8" s="16" t="s">
        <v>23</v>
      </c>
      <c r="C8" s="25">
        <v>34029.660000000003</v>
      </c>
      <c r="D8" s="25">
        <v>34029.660000000003</v>
      </c>
      <c r="E8" s="25">
        <v>27468</v>
      </c>
      <c r="F8" s="25">
        <v>27702.19</v>
      </c>
      <c r="G8" s="57">
        <v>29916</v>
      </c>
      <c r="H8" s="25">
        <v>29495.99</v>
      </c>
      <c r="I8" s="25">
        <v>22556.92</v>
      </c>
      <c r="J8" s="57">
        <v>39504</v>
      </c>
      <c r="K8" s="25">
        <v>39504</v>
      </c>
      <c r="L8" s="25">
        <v>29830</v>
      </c>
      <c r="M8" s="57">
        <v>42864</v>
      </c>
      <c r="N8" s="25">
        <v>42864</v>
      </c>
      <c r="O8" s="25">
        <v>30200.5</v>
      </c>
      <c r="P8" s="24">
        <v>34272</v>
      </c>
      <c r="Q8" s="24">
        <v>34272</v>
      </c>
      <c r="R8" s="46">
        <v>8110</v>
      </c>
      <c r="S8" s="24">
        <v>37680</v>
      </c>
    </row>
    <row r="9" spans="1:19" x14ac:dyDescent="0.3">
      <c r="A9" s="16" t="s">
        <v>806</v>
      </c>
      <c r="B9" s="16" t="s">
        <v>25</v>
      </c>
      <c r="C9" s="25">
        <v>2287.98</v>
      </c>
      <c r="D9" s="25">
        <v>1298.81</v>
      </c>
      <c r="E9" s="25">
        <v>2147.9299999999998</v>
      </c>
      <c r="F9" s="25">
        <v>2037.67</v>
      </c>
      <c r="G9" s="57">
        <v>2794.1252164800003</v>
      </c>
      <c r="H9" s="25">
        <v>2389.96</v>
      </c>
      <c r="I9" s="25">
        <v>1909.84</v>
      </c>
      <c r="J9" s="57">
        <v>3247.87</v>
      </c>
      <c r="K9" s="25">
        <v>3247.87</v>
      </c>
      <c r="L9" s="25">
        <v>2112.71</v>
      </c>
      <c r="M9" s="57">
        <v>3521.28</v>
      </c>
      <c r="N9" s="25">
        <v>3521.28</v>
      </c>
      <c r="O9" s="25">
        <v>2427.9699999999998</v>
      </c>
      <c r="P9" s="24">
        <v>3552.6988662039998</v>
      </c>
      <c r="Q9" s="24">
        <v>3552.6988662039998</v>
      </c>
      <c r="R9" s="46">
        <v>2701.02</v>
      </c>
      <c r="S9" s="24">
        <v>3772.8418486559999</v>
      </c>
    </row>
    <row r="10" spans="1:19" x14ac:dyDescent="0.3">
      <c r="A10" s="16" t="s">
        <v>807</v>
      </c>
      <c r="B10" s="16" t="s">
        <v>27</v>
      </c>
      <c r="C10" s="25">
        <v>452</v>
      </c>
      <c r="D10" s="25">
        <v>204.98</v>
      </c>
      <c r="E10" s="25">
        <v>271.2</v>
      </c>
      <c r="F10" s="25">
        <v>98.58</v>
      </c>
      <c r="G10" s="57">
        <v>26.400000000000002</v>
      </c>
      <c r="H10" s="25">
        <v>446.41</v>
      </c>
      <c r="I10" s="25">
        <v>446.41</v>
      </c>
      <c r="J10" s="57">
        <v>505.6</v>
      </c>
      <c r="K10" s="25">
        <v>505.6</v>
      </c>
      <c r="L10" s="25">
        <v>353.96</v>
      </c>
      <c r="M10" s="57">
        <v>457.6</v>
      </c>
      <c r="N10" s="25">
        <v>457.6</v>
      </c>
      <c r="O10" s="25">
        <v>645.91</v>
      </c>
      <c r="P10" s="24">
        <v>425.6</v>
      </c>
      <c r="Q10" s="24">
        <v>425.6</v>
      </c>
      <c r="R10" s="46">
        <v>119.84</v>
      </c>
      <c r="S10" s="24">
        <v>371.2</v>
      </c>
    </row>
    <row r="11" spans="1:19" x14ac:dyDescent="0.3">
      <c r="A11" s="16" t="s">
        <v>808</v>
      </c>
      <c r="B11" s="16" t="s">
        <v>29</v>
      </c>
      <c r="C11" s="25">
        <v>4611.34</v>
      </c>
      <c r="D11" s="25">
        <v>1333.06</v>
      </c>
      <c r="E11" s="25">
        <v>5750.74</v>
      </c>
      <c r="F11" s="25">
        <v>5072.0600000000004</v>
      </c>
      <c r="G11" s="57">
        <v>2105.0500000000002</v>
      </c>
      <c r="H11" s="25">
        <v>2105.0500000000002</v>
      </c>
      <c r="I11" s="25">
        <v>-296.29000000000002</v>
      </c>
      <c r="J11" s="57">
        <v>2105.04</v>
      </c>
      <c r="K11" s="25">
        <v>2105.04</v>
      </c>
      <c r="L11" s="25">
        <v>2164.5100000000002</v>
      </c>
      <c r="M11" s="57">
        <v>3216</v>
      </c>
      <c r="N11" s="25">
        <v>3216</v>
      </c>
      <c r="O11" s="25">
        <v>3296.45</v>
      </c>
      <c r="P11" s="24">
        <v>3215.21</v>
      </c>
      <c r="Q11" s="24">
        <v>3215.21</v>
      </c>
      <c r="R11" s="46">
        <v>4178.99</v>
      </c>
      <c r="S11" s="24">
        <v>5401</v>
      </c>
    </row>
    <row r="12" spans="1:19" x14ac:dyDescent="0.3">
      <c r="A12" s="16" t="s">
        <v>809</v>
      </c>
      <c r="B12" s="16" t="s">
        <v>31</v>
      </c>
      <c r="C12" s="25">
        <v>472.49</v>
      </c>
      <c r="D12" s="25">
        <v>188.94</v>
      </c>
      <c r="E12" s="25">
        <v>194.09</v>
      </c>
      <c r="F12" s="25">
        <v>469.01</v>
      </c>
      <c r="G12" s="57">
        <v>451.95770880000003</v>
      </c>
      <c r="H12" s="25">
        <v>856.13</v>
      </c>
      <c r="I12" s="25">
        <v>856.13</v>
      </c>
      <c r="J12" s="57">
        <v>2011.74</v>
      </c>
      <c r="K12" s="25">
        <v>2011.74</v>
      </c>
      <c r="L12" s="25">
        <v>1012.81</v>
      </c>
      <c r="M12" s="57">
        <v>1493.72</v>
      </c>
      <c r="N12" s="25">
        <v>1493.72</v>
      </c>
      <c r="O12" s="25">
        <v>1431.06</v>
      </c>
      <c r="P12" s="24">
        <v>1706.9572879100001</v>
      </c>
      <c r="Q12" s="24">
        <v>1706.9572879100001</v>
      </c>
      <c r="R12" s="46">
        <v>1238.8800000000001</v>
      </c>
      <c r="S12" s="24">
        <v>2083.5096776159999</v>
      </c>
    </row>
    <row r="13" spans="1:19" ht="15" customHeight="1" x14ac:dyDescent="0.3">
      <c r="A13" s="16" t="s">
        <v>810</v>
      </c>
      <c r="B13" s="16" t="s">
        <v>89</v>
      </c>
      <c r="C13" s="25">
        <v>5730</v>
      </c>
      <c r="D13" s="25">
        <v>5350.26</v>
      </c>
      <c r="E13" s="25">
        <v>12000</v>
      </c>
      <c r="F13" s="25">
        <v>10837.9</v>
      </c>
      <c r="G13" s="57">
        <v>10000</v>
      </c>
      <c r="H13" s="25">
        <v>18195</v>
      </c>
      <c r="I13" s="25">
        <v>12479.9</v>
      </c>
      <c r="J13" s="57">
        <v>50000</v>
      </c>
      <c r="K13" s="25">
        <v>50000</v>
      </c>
      <c r="L13" s="25">
        <v>19752.25</v>
      </c>
      <c r="M13" s="57">
        <v>20000</v>
      </c>
      <c r="N13" s="25">
        <v>26969.52</v>
      </c>
      <c r="O13" s="25">
        <v>27166.18</v>
      </c>
      <c r="P13" s="24">
        <v>35000</v>
      </c>
      <c r="Q13" s="24">
        <v>38720</v>
      </c>
      <c r="R13" s="46">
        <v>32286.3</v>
      </c>
      <c r="S13" s="24">
        <v>50000</v>
      </c>
    </row>
    <row r="14" spans="1:19" x14ac:dyDescent="0.3">
      <c r="A14" s="16" t="s">
        <v>811</v>
      </c>
      <c r="B14" s="16" t="s">
        <v>452</v>
      </c>
      <c r="C14" s="25">
        <v>0</v>
      </c>
      <c r="D14" s="25">
        <v>0</v>
      </c>
      <c r="E14" s="25">
        <v>0</v>
      </c>
      <c r="F14" s="25">
        <v>0</v>
      </c>
      <c r="G14" s="57">
        <v>0</v>
      </c>
      <c r="H14" s="25">
        <v>0</v>
      </c>
      <c r="I14" s="25">
        <v>0</v>
      </c>
      <c r="J14" s="57">
        <v>0</v>
      </c>
      <c r="K14" s="25">
        <v>500</v>
      </c>
      <c r="L14" s="25">
        <v>478.83</v>
      </c>
      <c r="M14" s="57">
        <v>2500</v>
      </c>
      <c r="N14" s="25">
        <v>2500</v>
      </c>
      <c r="O14" s="25">
        <v>0</v>
      </c>
      <c r="P14" s="24">
        <v>2500</v>
      </c>
      <c r="Q14" s="24">
        <v>2500</v>
      </c>
      <c r="R14" s="46">
        <v>0</v>
      </c>
      <c r="S14" s="24">
        <v>0</v>
      </c>
    </row>
    <row r="15" spans="1:19" x14ac:dyDescent="0.3">
      <c r="A15" s="16" t="s">
        <v>812</v>
      </c>
      <c r="B15" s="16" t="s">
        <v>813</v>
      </c>
      <c r="C15" s="25">
        <v>0</v>
      </c>
      <c r="D15" s="25">
        <v>0</v>
      </c>
      <c r="E15" s="25">
        <v>4100</v>
      </c>
      <c r="F15" s="25">
        <v>4093.1</v>
      </c>
      <c r="G15" s="57">
        <v>25000</v>
      </c>
      <c r="H15" s="25">
        <v>25000</v>
      </c>
      <c r="I15" s="25">
        <v>0</v>
      </c>
      <c r="J15" s="57">
        <v>11000</v>
      </c>
      <c r="K15" s="25">
        <v>11128.75</v>
      </c>
      <c r="L15" s="25">
        <v>11750</v>
      </c>
      <c r="M15" s="57">
        <v>0</v>
      </c>
      <c r="N15" s="25">
        <v>0</v>
      </c>
      <c r="O15" s="25">
        <v>0</v>
      </c>
      <c r="P15" s="24">
        <v>0</v>
      </c>
      <c r="Q15" s="24">
        <v>0</v>
      </c>
      <c r="R15" s="46">
        <v>0</v>
      </c>
      <c r="S15" s="24">
        <v>0</v>
      </c>
    </row>
    <row r="16" spans="1:19" ht="15" customHeight="1" x14ac:dyDescent="0.3">
      <c r="A16" s="16" t="s">
        <v>814</v>
      </c>
      <c r="B16" s="16" t="s">
        <v>293</v>
      </c>
      <c r="C16" s="25">
        <v>8200</v>
      </c>
      <c r="D16" s="25">
        <v>7358.19</v>
      </c>
      <c r="E16" s="25">
        <v>14145</v>
      </c>
      <c r="F16" s="25">
        <v>11709.52</v>
      </c>
      <c r="G16" s="57">
        <v>14145</v>
      </c>
      <c r="H16" s="25">
        <v>25145</v>
      </c>
      <c r="I16" s="25">
        <v>24836.11</v>
      </c>
      <c r="J16" s="57">
        <v>14145</v>
      </c>
      <c r="K16" s="25">
        <v>14145</v>
      </c>
      <c r="L16" s="25">
        <v>8525.4599999999991</v>
      </c>
      <c r="M16" s="57">
        <v>13250</v>
      </c>
      <c r="N16" s="25">
        <v>72412.59</v>
      </c>
      <c r="O16" s="25">
        <v>65959.850000000006</v>
      </c>
      <c r="P16" s="24">
        <v>60000</v>
      </c>
      <c r="Q16" s="24">
        <v>60000</v>
      </c>
      <c r="R16" s="46">
        <v>17200.04</v>
      </c>
      <c r="S16" s="74">
        <v>72202.61</v>
      </c>
    </row>
    <row r="17" spans="1:19" x14ac:dyDescent="0.3">
      <c r="A17" s="16" t="s">
        <v>815</v>
      </c>
      <c r="B17" s="16" t="s">
        <v>39</v>
      </c>
      <c r="C17" s="25">
        <v>7290</v>
      </c>
      <c r="D17" s="25">
        <v>7280.5</v>
      </c>
      <c r="E17" s="25">
        <v>26000</v>
      </c>
      <c r="F17" s="25">
        <v>7717.31</v>
      </c>
      <c r="G17" s="57">
        <v>26000</v>
      </c>
      <c r="H17" s="25">
        <v>27805</v>
      </c>
      <c r="I17" s="25">
        <v>26680.720000000001</v>
      </c>
      <c r="J17" s="57">
        <v>133000</v>
      </c>
      <c r="K17" s="25">
        <v>133000</v>
      </c>
      <c r="L17" s="25">
        <v>89787.76</v>
      </c>
      <c r="M17" s="57">
        <v>155000</v>
      </c>
      <c r="N17" s="25">
        <v>148045.79999999999</v>
      </c>
      <c r="O17" s="25">
        <v>109069.55</v>
      </c>
      <c r="P17" s="24">
        <v>155000</v>
      </c>
      <c r="Q17" s="24">
        <v>155000</v>
      </c>
      <c r="R17" s="46">
        <v>71676.009999999995</v>
      </c>
      <c r="S17" s="74">
        <v>145000</v>
      </c>
    </row>
    <row r="18" spans="1:19" x14ac:dyDescent="0.3">
      <c r="A18" s="16" t="s">
        <v>816</v>
      </c>
      <c r="B18" s="16" t="s">
        <v>43</v>
      </c>
      <c r="C18" s="25">
        <v>500</v>
      </c>
      <c r="D18" s="25">
        <v>72.2</v>
      </c>
      <c r="E18" s="25">
        <v>575</v>
      </c>
      <c r="F18" s="25">
        <v>38.64</v>
      </c>
      <c r="G18" s="57">
        <v>750</v>
      </c>
      <c r="H18" s="25">
        <v>1150</v>
      </c>
      <c r="I18" s="25">
        <v>809.64</v>
      </c>
      <c r="J18" s="57">
        <v>750</v>
      </c>
      <c r="K18" s="25">
        <v>750</v>
      </c>
      <c r="L18" s="25">
        <v>743.88</v>
      </c>
      <c r="M18" s="57">
        <v>1000</v>
      </c>
      <c r="N18" s="25">
        <v>1000</v>
      </c>
      <c r="O18" s="25">
        <v>763.22</v>
      </c>
      <c r="P18" s="24">
        <v>1000</v>
      </c>
      <c r="Q18" s="24">
        <v>1000</v>
      </c>
      <c r="R18" s="46">
        <v>0</v>
      </c>
      <c r="S18" s="24">
        <v>1000</v>
      </c>
    </row>
    <row r="19" spans="1:19" x14ac:dyDescent="0.3">
      <c r="A19" s="16" t="s">
        <v>817</v>
      </c>
      <c r="B19" s="16" t="s">
        <v>477</v>
      </c>
      <c r="C19" s="25">
        <v>34540.589999999997</v>
      </c>
      <c r="D19" s="25">
        <v>37511.69</v>
      </c>
      <c r="E19" s="25">
        <v>55000</v>
      </c>
      <c r="F19" s="25">
        <v>42104.66</v>
      </c>
      <c r="G19" s="57">
        <v>50000</v>
      </c>
      <c r="H19" s="25">
        <v>50000</v>
      </c>
      <c r="I19" s="25">
        <v>50021.22</v>
      </c>
      <c r="J19" s="57">
        <v>55000</v>
      </c>
      <c r="K19" s="25">
        <v>55000</v>
      </c>
      <c r="L19" s="25">
        <v>42404.91</v>
      </c>
      <c r="M19" s="57">
        <v>50000</v>
      </c>
      <c r="N19" s="25">
        <v>50000</v>
      </c>
      <c r="O19" s="25">
        <v>43903.72</v>
      </c>
      <c r="P19" s="24">
        <v>50000</v>
      </c>
      <c r="Q19" s="24">
        <v>50000</v>
      </c>
      <c r="R19" s="46">
        <v>26815.53</v>
      </c>
      <c r="S19" s="24">
        <v>50000</v>
      </c>
    </row>
    <row r="20" spans="1:19" x14ac:dyDescent="0.3">
      <c r="A20" s="16" t="s">
        <v>818</v>
      </c>
      <c r="B20" s="16" t="s">
        <v>456</v>
      </c>
      <c r="C20" s="25">
        <v>250</v>
      </c>
      <c r="D20" s="25">
        <v>0</v>
      </c>
      <c r="E20" s="25">
        <v>0</v>
      </c>
      <c r="F20" s="25">
        <v>0</v>
      </c>
      <c r="G20" s="57">
        <v>0</v>
      </c>
      <c r="H20" s="25">
        <v>0</v>
      </c>
      <c r="I20" s="25">
        <v>0</v>
      </c>
      <c r="J20" s="57">
        <v>0</v>
      </c>
      <c r="K20" s="25">
        <v>2000</v>
      </c>
      <c r="L20" s="25">
        <v>1931.57</v>
      </c>
      <c r="M20" s="57">
        <v>2000</v>
      </c>
      <c r="N20" s="25">
        <v>2000</v>
      </c>
      <c r="O20" s="25">
        <v>1121.42</v>
      </c>
      <c r="P20" s="24">
        <v>2000</v>
      </c>
      <c r="Q20" s="24">
        <v>2000</v>
      </c>
      <c r="R20" s="46">
        <v>607.73</v>
      </c>
      <c r="S20" s="24">
        <v>2000</v>
      </c>
    </row>
    <row r="21" spans="1:19" x14ac:dyDescent="0.3">
      <c r="A21" s="16" t="s">
        <v>819</v>
      </c>
      <c r="B21" s="16" t="s">
        <v>45</v>
      </c>
      <c r="C21" s="25">
        <v>3809.41</v>
      </c>
      <c r="D21" s="25">
        <v>26.22</v>
      </c>
      <c r="E21" s="25">
        <v>5000</v>
      </c>
      <c r="F21" s="25">
        <v>16</v>
      </c>
      <c r="G21" s="57">
        <v>500</v>
      </c>
      <c r="H21" s="25">
        <v>478.78</v>
      </c>
      <c r="I21" s="25">
        <v>142.07</v>
      </c>
      <c r="J21" s="57">
        <v>3750</v>
      </c>
      <c r="K21" s="25">
        <v>3750</v>
      </c>
      <c r="L21" s="25">
        <v>0</v>
      </c>
      <c r="M21" s="57">
        <v>3750</v>
      </c>
      <c r="N21" s="25">
        <v>3750</v>
      </c>
      <c r="O21" s="25">
        <v>65.48</v>
      </c>
      <c r="P21" s="24">
        <v>500</v>
      </c>
      <c r="Q21" s="24">
        <v>500</v>
      </c>
      <c r="R21" s="46">
        <v>0</v>
      </c>
      <c r="S21" s="24">
        <v>0</v>
      </c>
    </row>
    <row r="22" spans="1:19" ht="15" customHeight="1" x14ac:dyDescent="0.3">
      <c r="A22" s="16" t="s">
        <v>820</v>
      </c>
      <c r="B22" s="16" t="s">
        <v>47</v>
      </c>
      <c r="C22" s="25">
        <v>2989.68</v>
      </c>
      <c r="D22" s="25">
        <v>2069.06</v>
      </c>
      <c r="E22" s="25">
        <v>3000</v>
      </c>
      <c r="F22" s="25">
        <v>2391.2199999999998</v>
      </c>
      <c r="G22" s="57">
        <v>3000</v>
      </c>
      <c r="H22" s="25">
        <v>13000</v>
      </c>
      <c r="I22" s="25">
        <v>5876.88</v>
      </c>
      <c r="J22" s="57">
        <v>7000</v>
      </c>
      <c r="K22" s="25">
        <v>7000</v>
      </c>
      <c r="L22" s="25">
        <v>4649.7299999999996</v>
      </c>
      <c r="M22" s="57">
        <v>5000</v>
      </c>
      <c r="N22" s="25">
        <v>5000</v>
      </c>
      <c r="O22" s="25">
        <v>4801.53</v>
      </c>
      <c r="P22" s="24">
        <v>10000</v>
      </c>
      <c r="Q22" s="24">
        <v>10176.73</v>
      </c>
      <c r="R22" s="46">
        <v>2695.85</v>
      </c>
      <c r="S22" s="24">
        <v>10000</v>
      </c>
    </row>
    <row r="23" spans="1:19" x14ac:dyDescent="0.3">
      <c r="A23" s="16" t="s">
        <v>821</v>
      </c>
      <c r="B23" s="16" t="s">
        <v>822</v>
      </c>
      <c r="C23" s="25">
        <v>0</v>
      </c>
      <c r="D23" s="25">
        <v>0</v>
      </c>
      <c r="E23" s="25">
        <v>0</v>
      </c>
      <c r="F23" s="25">
        <v>0</v>
      </c>
      <c r="G23" s="57">
        <v>0</v>
      </c>
      <c r="H23" s="25">
        <v>0</v>
      </c>
      <c r="I23" s="25">
        <v>0</v>
      </c>
      <c r="J23" s="57">
        <v>0</v>
      </c>
      <c r="K23" s="25">
        <v>0</v>
      </c>
      <c r="L23" s="25">
        <v>0</v>
      </c>
      <c r="M23" s="57">
        <v>8811.06</v>
      </c>
      <c r="N23" s="25">
        <v>8811.06</v>
      </c>
      <c r="O23" s="25">
        <v>8810.92</v>
      </c>
      <c r="P23" s="24">
        <v>8811.06</v>
      </c>
      <c r="Q23" s="24">
        <v>8811.06</v>
      </c>
      <c r="R23" s="46">
        <v>7454.7</v>
      </c>
      <c r="S23" s="24">
        <v>11629</v>
      </c>
    </row>
    <row r="24" spans="1:19" x14ac:dyDescent="0.3">
      <c r="A24" s="16" t="s">
        <v>823</v>
      </c>
      <c r="B24" s="16" t="s">
        <v>459</v>
      </c>
      <c r="C24" s="25">
        <v>0</v>
      </c>
      <c r="D24" s="25">
        <v>0</v>
      </c>
      <c r="E24" s="25">
        <v>0</v>
      </c>
      <c r="F24" s="25">
        <v>0</v>
      </c>
      <c r="G24" s="57">
        <v>0</v>
      </c>
      <c r="H24" s="25">
        <v>12396.22</v>
      </c>
      <c r="I24" s="25">
        <v>12375</v>
      </c>
      <c r="J24" s="57">
        <v>10000</v>
      </c>
      <c r="K24" s="25">
        <v>10000</v>
      </c>
      <c r="L24" s="25">
        <v>845.15</v>
      </c>
      <c r="M24" s="57">
        <v>5000</v>
      </c>
      <c r="N24" s="25">
        <v>5000</v>
      </c>
      <c r="O24" s="25">
        <v>0</v>
      </c>
      <c r="P24" s="24">
        <v>5000</v>
      </c>
      <c r="Q24" s="24">
        <v>19000</v>
      </c>
      <c r="R24" s="46">
        <v>14000</v>
      </c>
      <c r="S24" s="74">
        <v>18050</v>
      </c>
    </row>
    <row r="25" spans="1:19" x14ac:dyDescent="0.3">
      <c r="A25" s="16" t="s">
        <v>824</v>
      </c>
      <c r="B25" s="16" t="s">
        <v>49</v>
      </c>
      <c r="C25" s="25">
        <v>450</v>
      </c>
      <c r="D25" s="25">
        <v>0</v>
      </c>
      <c r="E25" s="25">
        <v>0</v>
      </c>
      <c r="F25" s="25">
        <v>0</v>
      </c>
      <c r="G25" s="57">
        <v>0</v>
      </c>
      <c r="H25" s="25">
        <v>0</v>
      </c>
      <c r="I25" s="25">
        <v>0</v>
      </c>
      <c r="J25" s="57">
        <v>450</v>
      </c>
      <c r="K25" s="25">
        <v>450</v>
      </c>
      <c r="L25" s="25">
        <v>0</v>
      </c>
      <c r="M25" s="57">
        <v>500</v>
      </c>
      <c r="N25" s="25">
        <v>500</v>
      </c>
      <c r="O25" s="25">
        <v>9</v>
      </c>
      <c r="P25" s="24">
        <v>500</v>
      </c>
      <c r="Q25" s="24">
        <v>500</v>
      </c>
      <c r="R25" s="46">
        <v>0</v>
      </c>
      <c r="S25" s="74">
        <v>475</v>
      </c>
    </row>
    <row r="26" spans="1:19" x14ac:dyDescent="0.3">
      <c r="A26" s="16" t="s">
        <v>825</v>
      </c>
      <c r="B26" s="16" t="s">
        <v>51</v>
      </c>
      <c r="C26" s="25">
        <v>0</v>
      </c>
      <c r="D26" s="25">
        <v>0</v>
      </c>
      <c r="E26" s="25">
        <v>0</v>
      </c>
      <c r="F26" s="25">
        <v>0</v>
      </c>
      <c r="G26" s="57">
        <v>0</v>
      </c>
      <c r="H26" s="25">
        <v>0</v>
      </c>
      <c r="I26" s="25">
        <v>0</v>
      </c>
      <c r="J26" s="57">
        <v>1500</v>
      </c>
      <c r="K26" s="25">
        <v>1500</v>
      </c>
      <c r="L26" s="25">
        <v>0</v>
      </c>
      <c r="M26" s="57">
        <v>2500</v>
      </c>
      <c r="N26" s="25">
        <v>2500</v>
      </c>
      <c r="O26" s="25">
        <v>530.9</v>
      </c>
      <c r="P26" s="24">
        <v>1000</v>
      </c>
      <c r="Q26" s="24">
        <v>1000</v>
      </c>
      <c r="R26" s="46">
        <v>0</v>
      </c>
      <c r="S26" s="74">
        <v>950</v>
      </c>
    </row>
    <row r="27" spans="1:19" ht="15" customHeight="1" x14ac:dyDescent="0.3">
      <c r="A27" s="16" t="s">
        <v>826</v>
      </c>
      <c r="B27" s="16" t="s">
        <v>53</v>
      </c>
      <c r="C27" s="25">
        <v>0</v>
      </c>
      <c r="D27" s="25">
        <v>0</v>
      </c>
      <c r="E27" s="25">
        <v>4950</v>
      </c>
      <c r="F27" s="25">
        <v>0</v>
      </c>
      <c r="G27" s="57">
        <v>4950</v>
      </c>
      <c r="H27" s="25">
        <v>4950</v>
      </c>
      <c r="I27" s="25">
        <v>1700</v>
      </c>
      <c r="J27" s="57">
        <v>3000</v>
      </c>
      <c r="K27" s="25">
        <v>3000</v>
      </c>
      <c r="L27" s="25">
        <v>0</v>
      </c>
      <c r="M27" s="57">
        <v>5000</v>
      </c>
      <c r="N27" s="25">
        <v>5000</v>
      </c>
      <c r="O27" s="25">
        <v>0</v>
      </c>
      <c r="P27" s="24">
        <v>5000</v>
      </c>
      <c r="Q27" s="24">
        <v>5000</v>
      </c>
      <c r="R27" s="46">
        <v>0</v>
      </c>
      <c r="S27" s="74">
        <v>4750</v>
      </c>
    </row>
    <row r="28" spans="1:19" x14ac:dyDescent="0.3">
      <c r="A28" s="16" t="s">
        <v>827</v>
      </c>
      <c r="B28" s="16" t="s">
        <v>828</v>
      </c>
      <c r="C28" s="25">
        <v>7563.8</v>
      </c>
      <c r="D28" s="25">
        <v>7563.8</v>
      </c>
      <c r="E28" s="25">
        <v>8000</v>
      </c>
      <c r="F28" s="25">
        <v>7563.8</v>
      </c>
      <c r="G28" s="57">
        <v>8000</v>
      </c>
      <c r="H28" s="25">
        <v>8000</v>
      </c>
      <c r="I28" s="25">
        <v>7694.8</v>
      </c>
      <c r="J28" s="57">
        <v>8000</v>
      </c>
      <c r="K28" s="25">
        <v>8000</v>
      </c>
      <c r="L28" s="25">
        <v>7933</v>
      </c>
      <c r="M28" s="57">
        <v>9000</v>
      </c>
      <c r="N28" s="25">
        <v>18200</v>
      </c>
      <c r="O28" s="25">
        <v>18057</v>
      </c>
      <c r="P28" s="24">
        <v>20000</v>
      </c>
      <c r="Q28" s="24">
        <v>20000</v>
      </c>
      <c r="R28" s="46">
        <v>8400</v>
      </c>
      <c r="S28" s="74">
        <v>19000</v>
      </c>
    </row>
    <row r="29" spans="1:19" x14ac:dyDescent="0.3">
      <c r="A29" s="16" t="s">
        <v>829</v>
      </c>
      <c r="B29" s="16" t="s">
        <v>55</v>
      </c>
      <c r="C29" s="25">
        <v>500</v>
      </c>
      <c r="D29" s="25">
        <v>450</v>
      </c>
      <c r="E29" s="25">
        <v>1650.29</v>
      </c>
      <c r="F29" s="25">
        <v>800</v>
      </c>
      <c r="G29" s="57">
        <v>1000</v>
      </c>
      <c r="H29" s="25">
        <v>1000</v>
      </c>
      <c r="I29" s="25">
        <v>995</v>
      </c>
      <c r="J29" s="57">
        <v>1000</v>
      </c>
      <c r="K29" s="25">
        <v>1000</v>
      </c>
      <c r="L29" s="25">
        <v>822</v>
      </c>
      <c r="M29" s="57">
        <v>1100</v>
      </c>
      <c r="N29" s="25">
        <v>1600</v>
      </c>
      <c r="O29" s="25">
        <v>1292.9000000000001</v>
      </c>
      <c r="P29" s="24">
        <v>2000</v>
      </c>
      <c r="Q29" s="24">
        <v>2000</v>
      </c>
      <c r="R29" s="46">
        <v>1345.9</v>
      </c>
      <c r="S29" s="24">
        <v>2000</v>
      </c>
    </row>
    <row r="30" spans="1:19" ht="30" customHeight="1" x14ac:dyDescent="0.3">
      <c r="A30" s="16" t="s">
        <v>830</v>
      </c>
      <c r="B30" s="16" t="s">
        <v>57</v>
      </c>
      <c r="C30" s="25">
        <v>21500</v>
      </c>
      <c r="D30" s="25">
        <v>12550</v>
      </c>
      <c r="E30" s="25">
        <v>167827.58</v>
      </c>
      <c r="F30" s="25">
        <v>0</v>
      </c>
      <c r="G30" s="57">
        <v>228852.78</v>
      </c>
      <c r="H30" s="25">
        <v>93481.79</v>
      </c>
      <c r="I30" s="25">
        <v>0</v>
      </c>
      <c r="J30" s="57">
        <v>58467.67</v>
      </c>
      <c r="K30" s="25">
        <v>56338.92</v>
      </c>
      <c r="L30" s="25">
        <v>0</v>
      </c>
      <c r="M30" s="57">
        <v>154024.76</v>
      </c>
      <c r="N30" s="25">
        <v>82149.759999999995</v>
      </c>
      <c r="O30" s="25">
        <v>0</v>
      </c>
      <c r="P30" s="24">
        <v>50677.9</v>
      </c>
      <c r="Q30" s="24">
        <v>36677.9</v>
      </c>
      <c r="R30" s="46">
        <v>0</v>
      </c>
      <c r="S30" s="24">
        <v>50000</v>
      </c>
    </row>
    <row r="31" spans="1:19" x14ac:dyDescent="0.3">
      <c r="A31" s="16" t="s">
        <v>831</v>
      </c>
      <c r="B31" s="16" t="s">
        <v>832</v>
      </c>
      <c r="C31" s="25">
        <v>206744.38</v>
      </c>
      <c r="D31" s="25">
        <v>-6000</v>
      </c>
      <c r="E31" s="25">
        <v>6000</v>
      </c>
      <c r="F31" s="25">
        <v>6000</v>
      </c>
      <c r="G31" s="57">
        <v>0</v>
      </c>
      <c r="H31" s="25">
        <v>0</v>
      </c>
      <c r="I31" s="25">
        <v>0</v>
      </c>
      <c r="J31" s="57">
        <v>0</v>
      </c>
      <c r="K31" s="25">
        <v>0</v>
      </c>
      <c r="L31" s="25">
        <v>0</v>
      </c>
      <c r="M31" s="57">
        <v>0</v>
      </c>
      <c r="N31" s="25">
        <v>0</v>
      </c>
      <c r="O31" s="25">
        <v>0</v>
      </c>
      <c r="P31" s="24">
        <v>0</v>
      </c>
      <c r="Q31" s="24">
        <v>0</v>
      </c>
      <c r="R31" s="46">
        <v>0</v>
      </c>
      <c r="S31" s="24">
        <v>0</v>
      </c>
    </row>
    <row r="32" spans="1:19" x14ac:dyDescent="0.3">
      <c r="A32" s="16" t="s">
        <v>833</v>
      </c>
      <c r="B32" s="16" t="s">
        <v>59</v>
      </c>
      <c r="C32" s="25">
        <v>278.2</v>
      </c>
      <c r="D32" s="25">
        <v>74.989999999999995</v>
      </c>
      <c r="E32" s="25">
        <v>250</v>
      </c>
      <c r="F32" s="25">
        <v>75.64</v>
      </c>
      <c r="G32" s="57">
        <v>250</v>
      </c>
      <c r="H32" s="25">
        <v>250</v>
      </c>
      <c r="I32" s="25">
        <v>86.5</v>
      </c>
      <c r="J32" s="57">
        <v>250</v>
      </c>
      <c r="K32" s="25">
        <v>250</v>
      </c>
      <c r="L32" s="25">
        <v>157.76</v>
      </c>
      <c r="M32" s="57">
        <v>250</v>
      </c>
      <c r="N32" s="25">
        <v>250</v>
      </c>
      <c r="O32" s="25">
        <v>157.79</v>
      </c>
      <c r="P32" s="24">
        <v>250</v>
      </c>
      <c r="Q32" s="24">
        <v>250</v>
      </c>
      <c r="R32" s="46">
        <v>0</v>
      </c>
      <c r="S32" s="24">
        <v>0</v>
      </c>
    </row>
    <row r="33" spans="1:20" x14ac:dyDescent="0.3">
      <c r="A33" s="16" t="s">
        <v>834</v>
      </c>
      <c r="B33" s="16" t="s">
        <v>835</v>
      </c>
      <c r="C33" s="25">
        <v>5950</v>
      </c>
      <c r="D33" s="25">
        <v>4269.22</v>
      </c>
      <c r="E33" s="25">
        <v>6789.51</v>
      </c>
      <c r="F33" s="25">
        <v>2416.8000000000002</v>
      </c>
      <c r="G33" s="57">
        <v>6789.51</v>
      </c>
      <c r="H33" s="25">
        <v>6789.51</v>
      </c>
      <c r="I33" s="25">
        <v>5858.08</v>
      </c>
      <c r="J33" s="57">
        <v>7810</v>
      </c>
      <c r="K33" s="25">
        <v>7810</v>
      </c>
      <c r="L33" s="25">
        <v>7029.21</v>
      </c>
      <c r="M33" s="57">
        <v>7500</v>
      </c>
      <c r="N33" s="25">
        <v>12954.2</v>
      </c>
      <c r="O33" s="25">
        <v>10202.4</v>
      </c>
      <c r="P33" s="24">
        <v>7500</v>
      </c>
      <c r="Q33" s="24">
        <v>7500</v>
      </c>
      <c r="R33" s="46">
        <v>5584</v>
      </c>
      <c r="S33" s="24">
        <v>15000</v>
      </c>
    </row>
    <row r="34" spans="1:20" x14ac:dyDescent="0.3">
      <c r="A34" s="16" t="s">
        <v>836</v>
      </c>
      <c r="B34" s="16" t="s">
        <v>837</v>
      </c>
      <c r="C34" s="25">
        <v>59670</v>
      </c>
      <c r="D34" s="25">
        <v>29469.96</v>
      </c>
      <c r="E34" s="25">
        <v>45000</v>
      </c>
      <c r="F34" s="25">
        <v>39724.68</v>
      </c>
      <c r="G34" s="57">
        <v>45000</v>
      </c>
      <c r="H34" s="25">
        <v>45000</v>
      </c>
      <c r="I34" s="25">
        <v>24594.69</v>
      </c>
      <c r="J34" s="57">
        <v>37000</v>
      </c>
      <c r="K34" s="25">
        <v>36500</v>
      </c>
      <c r="L34" s="25">
        <v>35358.29</v>
      </c>
      <c r="M34" s="57">
        <v>42000</v>
      </c>
      <c r="N34" s="25">
        <v>42000</v>
      </c>
      <c r="O34" s="25">
        <v>42314.23</v>
      </c>
      <c r="P34" s="24">
        <v>42000</v>
      </c>
      <c r="Q34" s="24">
        <v>42000</v>
      </c>
      <c r="R34" s="46">
        <v>8491.52</v>
      </c>
      <c r="S34" s="24">
        <v>42057.599999999999</v>
      </c>
      <c r="T34" s="82" t="s">
        <v>1361</v>
      </c>
    </row>
    <row r="35" spans="1:20" x14ac:dyDescent="0.3">
      <c r="A35" s="16" t="s">
        <v>838</v>
      </c>
      <c r="B35" s="16" t="s">
        <v>248</v>
      </c>
      <c r="C35" s="25">
        <v>11200</v>
      </c>
      <c r="D35" s="25">
        <v>10082.42</v>
      </c>
      <c r="E35" s="25">
        <v>12000</v>
      </c>
      <c r="F35" s="25">
        <v>5629.95</v>
      </c>
      <c r="G35" s="57">
        <v>10000</v>
      </c>
      <c r="H35" s="25">
        <v>10000</v>
      </c>
      <c r="I35" s="25">
        <v>5938.61</v>
      </c>
      <c r="J35" s="57">
        <v>10950</v>
      </c>
      <c r="K35" s="25">
        <v>10950</v>
      </c>
      <c r="L35" s="25">
        <v>8692.35</v>
      </c>
      <c r="M35" s="57">
        <v>12000</v>
      </c>
      <c r="N35" s="25">
        <v>12000</v>
      </c>
      <c r="O35" s="25">
        <v>8724.8799999999992</v>
      </c>
      <c r="P35" s="24">
        <v>12000</v>
      </c>
      <c r="Q35" s="24">
        <v>12000</v>
      </c>
      <c r="R35" s="46">
        <v>5380.97</v>
      </c>
      <c r="S35" s="24">
        <v>12000</v>
      </c>
    </row>
    <row r="36" spans="1:20" x14ac:dyDescent="0.3">
      <c r="A36" s="16" t="s">
        <v>839</v>
      </c>
      <c r="B36" s="16" t="s">
        <v>430</v>
      </c>
      <c r="C36" s="25">
        <v>6150</v>
      </c>
      <c r="D36" s="25">
        <v>2895.37</v>
      </c>
      <c r="E36" s="25">
        <v>7500</v>
      </c>
      <c r="F36" s="25">
        <v>1277.3900000000001</v>
      </c>
      <c r="G36" s="57">
        <v>3000</v>
      </c>
      <c r="H36" s="25">
        <v>3000</v>
      </c>
      <c r="I36" s="25">
        <v>2681.43</v>
      </c>
      <c r="J36" s="57">
        <v>7500</v>
      </c>
      <c r="K36" s="25">
        <v>7500</v>
      </c>
      <c r="L36" s="25">
        <v>4107.1499999999996</v>
      </c>
      <c r="M36" s="57">
        <v>10000</v>
      </c>
      <c r="N36" s="25">
        <v>10000</v>
      </c>
      <c r="O36" s="25">
        <v>6212.06</v>
      </c>
      <c r="P36" s="24">
        <v>10000</v>
      </c>
      <c r="Q36" s="24">
        <v>10000</v>
      </c>
      <c r="R36" s="46">
        <v>2120.41</v>
      </c>
      <c r="S36" s="74">
        <v>8037.18</v>
      </c>
    </row>
    <row r="37" spans="1:20" x14ac:dyDescent="0.3">
      <c r="A37" s="16" t="s">
        <v>840</v>
      </c>
      <c r="B37" s="16" t="s">
        <v>331</v>
      </c>
      <c r="C37" s="25">
        <v>2226</v>
      </c>
      <c r="D37" s="25">
        <v>304.24</v>
      </c>
      <c r="E37" s="25">
        <v>2250</v>
      </c>
      <c r="F37" s="25">
        <v>1371.52</v>
      </c>
      <c r="G37" s="57">
        <v>2250</v>
      </c>
      <c r="H37" s="25">
        <v>2250</v>
      </c>
      <c r="I37" s="25">
        <v>2202.4899999999998</v>
      </c>
      <c r="J37" s="57">
        <v>2250</v>
      </c>
      <c r="K37" s="25">
        <v>2250</v>
      </c>
      <c r="L37" s="25">
        <v>2250</v>
      </c>
      <c r="M37" s="57">
        <v>3000</v>
      </c>
      <c r="N37" s="25">
        <v>3000</v>
      </c>
      <c r="O37" s="25">
        <v>2976.02</v>
      </c>
      <c r="P37" s="24">
        <v>3300</v>
      </c>
      <c r="Q37" s="24">
        <v>3300</v>
      </c>
      <c r="R37" s="46">
        <v>1860.22</v>
      </c>
      <c r="S37" s="24">
        <v>3300</v>
      </c>
    </row>
    <row r="38" spans="1:20" x14ac:dyDescent="0.3">
      <c r="A38" s="16" t="s">
        <v>841</v>
      </c>
      <c r="B38" s="16" t="s">
        <v>842</v>
      </c>
      <c r="C38" s="25">
        <v>4000</v>
      </c>
      <c r="D38" s="25">
        <v>2614.54</v>
      </c>
      <c r="E38" s="25">
        <v>0</v>
      </c>
      <c r="F38" s="25">
        <v>0</v>
      </c>
      <c r="G38" s="57">
        <v>0</v>
      </c>
      <c r="H38" s="25">
        <v>0</v>
      </c>
      <c r="I38" s="25">
        <v>0</v>
      </c>
      <c r="J38" s="57">
        <v>0</v>
      </c>
      <c r="K38" s="25">
        <v>0</v>
      </c>
      <c r="L38" s="25">
        <v>0</v>
      </c>
      <c r="M38" s="57">
        <v>0</v>
      </c>
      <c r="N38" s="25">
        <v>0</v>
      </c>
      <c r="O38" s="25">
        <v>0</v>
      </c>
      <c r="P38" s="24">
        <v>0</v>
      </c>
      <c r="Q38" s="24">
        <v>0</v>
      </c>
      <c r="R38" s="46">
        <v>0</v>
      </c>
      <c r="S38" s="24">
        <v>0</v>
      </c>
    </row>
    <row r="39" spans="1:20" x14ac:dyDescent="0.3">
      <c r="A39" s="16" t="s">
        <v>843</v>
      </c>
      <c r="B39" s="16" t="s">
        <v>844</v>
      </c>
      <c r="C39" s="25">
        <v>6903</v>
      </c>
      <c r="D39" s="25">
        <v>6903</v>
      </c>
      <c r="E39" s="25">
        <v>4768.79</v>
      </c>
      <c r="F39" s="25">
        <v>0</v>
      </c>
      <c r="G39" s="57">
        <v>6903</v>
      </c>
      <c r="H39" s="25">
        <v>6903</v>
      </c>
      <c r="I39" s="25">
        <v>1772.94</v>
      </c>
      <c r="J39" s="57">
        <v>6903</v>
      </c>
      <c r="K39" s="25">
        <v>6903</v>
      </c>
      <c r="L39" s="25">
        <v>1530</v>
      </c>
      <c r="M39" s="57">
        <v>6903</v>
      </c>
      <c r="N39" s="25">
        <v>6903</v>
      </c>
      <c r="O39" s="25">
        <v>2142</v>
      </c>
      <c r="P39" s="24">
        <v>1650</v>
      </c>
      <c r="Q39" s="24">
        <v>1650</v>
      </c>
      <c r="R39" s="46">
        <v>0</v>
      </c>
      <c r="S39" s="24">
        <v>2500</v>
      </c>
    </row>
    <row r="40" spans="1:20" x14ac:dyDescent="0.3">
      <c r="A40" s="16" t="s">
        <v>845</v>
      </c>
      <c r="B40" s="16" t="s">
        <v>846</v>
      </c>
      <c r="C40" s="25">
        <v>20800</v>
      </c>
      <c r="D40" s="25">
        <v>2238.56</v>
      </c>
      <c r="E40" s="25">
        <v>10000</v>
      </c>
      <c r="F40" s="25">
        <v>8083.29</v>
      </c>
      <c r="G40" s="57">
        <v>10000</v>
      </c>
      <c r="H40" s="25">
        <v>10000</v>
      </c>
      <c r="I40" s="25">
        <v>8394.25</v>
      </c>
      <c r="J40" s="57">
        <v>10000</v>
      </c>
      <c r="K40" s="25">
        <v>41500</v>
      </c>
      <c r="L40" s="25">
        <v>27200.51</v>
      </c>
      <c r="M40" s="57">
        <v>45000</v>
      </c>
      <c r="N40" s="25">
        <v>50678.15</v>
      </c>
      <c r="O40" s="25">
        <v>20397.96</v>
      </c>
      <c r="P40" s="24">
        <v>50000</v>
      </c>
      <c r="Q40" s="24">
        <v>50000</v>
      </c>
      <c r="R40" s="46">
        <v>26583.91</v>
      </c>
      <c r="S40" s="74">
        <v>41500</v>
      </c>
    </row>
    <row r="41" spans="1:20" x14ac:dyDescent="0.3">
      <c r="A41" s="16" t="s">
        <v>847</v>
      </c>
      <c r="B41" s="16" t="s">
        <v>435</v>
      </c>
      <c r="C41" s="25">
        <v>0</v>
      </c>
      <c r="D41" s="25">
        <v>0</v>
      </c>
      <c r="E41" s="25">
        <v>0</v>
      </c>
      <c r="F41" s="25">
        <v>0</v>
      </c>
      <c r="G41" s="57">
        <v>0</v>
      </c>
      <c r="H41" s="25">
        <v>292908.28000000003</v>
      </c>
      <c r="I41" s="25">
        <v>0</v>
      </c>
      <c r="J41" s="57">
        <v>0</v>
      </c>
      <c r="K41" s="25">
        <v>136697</v>
      </c>
      <c r="L41" s="25">
        <v>0</v>
      </c>
      <c r="M41" s="57">
        <v>0</v>
      </c>
      <c r="N41" s="25">
        <v>0</v>
      </c>
      <c r="O41" s="25">
        <v>0</v>
      </c>
      <c r="P41" s="24">
        <v>0</v>
      </c>
      <c r="Q41" s="24">
        <v>0</v>
      </c>
      <c r="R41" s="46">
        <v>0</v>
      </c>
      <c r="S41" s="24">
        <v>0</v>
      </c>
    </row>
    <row r="42" spans="1:20" ht="15" customHeight="1" x14ac:dyDescent="0.3">
      <c r="A42" s="16" t="s">
        <v>848</v>
      </c>
      <c r="B42" s="16" t="s">
        <v>849</v>
      </c>
      <c r="C42" s="25">
        <v>2116</v>
      </c>
      <c r="D42" s="25">
        <v>-4434</v>
      </c>
      <c r="E42" s="25">
        <v>0</v>
      </c>
      <c r="F42" s="25">
        <v>0</v>
      </c>
      <c r="G42" s="57">
        <v>0</v>
      </c>
      <c r="H42" s="25">
        <v>0</v>
      </c>
      <c r="I42" s="25">
        <v>0</v>
      </c>
      <c r="J42" s="57">
        <v>0</v>
      </c>
      <c r="K42" s="25">
        <v>0</v>
      </c>
      <c r="L42" s="25">
        <v>0</v>
      </c>
      <c r="M42" s="57">
        <v>0</v>
      </c>
      <c r="N42" s="25">
        <v>0</v>
      </c>
      <c r="O42" s="25">
        <v>0</v>
      </c>
      <c r="P42" s="24">
        <v>5000</v>
      </c>
      <c r="Q42" s="24">
        <v>5000</v>
      </c>
      <c r="R42" s="46">
        <v>0</v>
      </c>
      <c r="S42" s="74">
        <v>0</v>
      </c>
    </row>
    <row r="43" spans="1:20" ht="15" customHeight="1" x14ac:dyDescent="0.3">
      <c r="A43" s="16" t="s">
        <v>850</v>
      </c>
      <c r="B43" s="16" t="s">
        <v>345</v>
      </c>
      <c r="C43" s="25">
        <v>1425.75</v>
      </c>
      <c r="D43" s="25">
        <v>0</v>
      </c>
      <c r="E43" s="25">
        <v>58850</v>
      </c>
      <c r="F43" s="25">
        <v>0</v>
      </c>
      <c r="G43" s="57">
        <v>35000</v>
      </c>
      <c r="H43" s="25">
        <v>30625</v>
      </c>
      <c r="I43" s="25">
        <v>959.21</v>
      </c>
      <c r="J43" s="57">
        <v>15000</v>
      </c>
      <c r="K43" s="25">
        <v>15000</v>
      </c>
      <c r="L43" s="25">
        <v>7791.52</v>
      </c>
      <c r="M43" s="57">
        <v>15000</v>
      </c>
      <c r="N43" s="25">
        <v>15000</v>
      </c>
      <c r="O43" s="25">
        <v>7130</v>
      </c>
      <c r="P43" s="24">
        <v>15000</v>
      </c>
      <c r="Q43" s="24">
        <v>15000</v>
      </c>
      <c r="R43" s="46">
        <v>652.84</v>
      </c>
      <c r="S43" s="24">
        <v>15000</v>
      </c>
    </row>
    <row r="44" spans="1:20" ht="27.9" customHeight="1" x14ac:dyDescent="0.3">
      <c r="A44" s="16" t="s">
        <v>851</v>
      </c>
      <c r="B44" s="16" t="s">
        <v>469</v>
      </c>
      <c r="C44" s="25">
        <v>10000</v>
      </c>
      <c r="D44" s="25">
        <v>4868.2</v>
      </c>
      <c r="E44" s="25">
        <v>10000</v>
      </c>
      <c r="F44" s="25">
        <v>7130.13</v>
      </c>
      <c r="G44" s="57">
        <v>10000</v>
      </c>
      <c r="H44" s="25">
        <v>10000</v>
      </c>
      <c r="I44" s="25">
        <v>10000</v>
      </c>
      <c r="J44" s="57">
        <v>10000</v>
      </c>
      <c r="K44" s="25">
        <v>10000</v>
      </c>
      <c r="L44" s="25">
        <v>8400.3700000000008</v>
      </c>
      <c r="M44" s="57">
        <v>10000</v>
      </c>
      <c r="N44" s="25">
        <v>10000</v>
      </c>
      <c r="O44" s="25">
        <v>6969.5</v>
      </c>
      <c r="P44" s="24">
        <v>8500</v>
      </c>
      <c r="Q44" s="24">
        <v>8500</v>
      </c>
      <c r="R44" s="46">
        <v>6508.51</v>
      </c>
      <c r="S44" s="74">
        <v>15000</v>
      </c>
    </row>
    <row r="45" spans="1:20" x14ac:dyDescent="0.3">
      <c r="A45" s="16" t="s">
        <v>852</v>
      </c>
      <c r="B45" s="16" t="s">
        <v>471</v>
      </c>
      <c r="C45" s="17">
        <v>0</v>
      </c>
      <c r="D45" s="17">
        <v>0</v>
      </c>
      <c r="E45" s="17">
        <v>0</v>
      </c>
      <c r="F45" s="17">
        <v>0</v>
      </c>
      <c r="G45" s="57">
        <v>0</v>
      </c>
      <c r="H45" s="25">
        <v>224800</v>
      </c>
      <c r="I45" s="25">
        <v>-5000</v>
      </c>
      <c r="J45" s="58">
        <v>0</v>
      </c>
      <c r="K45" s="17">
        <v>0</v>
      </c>
      <c r="L45" s="17">
        <v>0</v>
      </c>
      <c r="M45" s="58">
        <v>0</v>
      </c>
      <c r="N45" s="17">
        <v>0</v>
      </c>
      <c r="O45" s="17">
        <v>0</v>
      </c>
      <c r="P45" s="24">
        <v>0</v>
      </c>
      <c r="Q45" s="24">
        <v>0</v>
      </c>
      <c r="R45" s="46">
        <v>0</v>
      </c>
      <c r="S45" s="24">
        <v>0</v>
      </c>
    </row>
    <row r="46" spans="1:20" x14ac:dyDescent="0.3">
      <c r="A46" s="56" t="s">
        <v>1291</v>
      </c>
      <c r="B46" s="56" t="s">
        <v>1292</v>
      </c>
      <c r="C46" s="17"/>
      <c r="D46" s="17"/>
      <c r="E46" s="17"/>
      <c r="F46" s="17"/>
      <c r="G46" s="57"/>
      <c r="H46" s="25"/>
      <c r="I46" s="25"/>
      <c r="J46" s="58"/>
      <c r="K46" s="17"/>
      <c r="L46" s="17"/>
      <c r="M46" s="58"/>
      <c r="N46" s="17">
        <v>70000</v>
      </c>
      <c r="O46" s="17">
        <v>14732.21</v>
      </c>
      <c r="P46" s="24">
        <v>0</v>
      </c>
      <c r="Q46" s="24">
        <v>0</v>
      </c>
      <c r="R46" s="46">
        <v>0</v>
      </c>
      <c r="S46" s="24">
        <v>0</v>
      </c>
    </row>
    <row r="47" spans="1:20" x14ac:dyDescent="0.3">
      <c r="A47" s="19" t="s">
        <v>10</v>
      </c>
      <c r="B47" s="19" t="s">
        <v>853</v>
      </c>
      <c r="C47" s="20">
        <f t="shared" ref="C47:M47" si="0">SUM(C3:C45)</f>
        <v>660980.07999999984</v>
      </c>
      <c r="D47" s="20">
        <f t="shared" si="0"/>
        <v>320123.40999999997</v>
      </c>
      <c r="E47" s="20">
        <f t="shared" si="0"/>
        <v>681668.29</v>
      </c>
      <c r="F47" s="20">
        <f t="shared" si="0"/>
        <v>418674.13000000006</v>
      </c>
      <c r="G47" s="20">
        <f t="shared" si="0"/>
        <v>765072.28465143999</v>
      </c>
      <c r="H47" s="20">
        <f t="shared" si="0"/>
        <v>1186809.5900000001</v>
      </c>
      <c r="I47" s="20">
        <f t="shared" si="0"/>
        <v>428684.82</v>
      </c>
      <c r="J47" s="20">
        <f t="shared" si="0"/>
        <v>786996.62</v>
      </c>
      <c r="K47" s="20">
        <f t="shared" si="0"/>
        <v>955193.62</v>
      </c>
      <c r="L47" s="20">
        <f t="shared" si="0"/>
        <v>538910.98</v>
      </c>
      <c r="M47" s="20">
        <f t="shared" si="0"/>
        <v>931721.92</v>
      </c>
      <c r="N47" s="20">
        <f t="shared" ref="N47:O47" si="1">SUM(N3:N46)</f>
        <v>1009387.66</v>
      </c>
      <c r="O47" s="20">
        <f t="shared" si="1"/>
        <v>679038.01</v>
      </c>
      <c r="P47" s="21">
        <v>901880.673775804</v>
      </c>
      <c r="Q47" s="21">
        <v>902057.39615411416</v>
      </c>
      <c r="R47" s="21">
        <v>407104.16999999993</v>
      </c>
      <c r="S47" s="21">
        <v>966843.88309954409</v>
      </c>
    </row>
    <row r="48" spans="1:20" customFormat="1" x14ac:dyDescent="0.3">
      <c r="A48" s="4" t="s">
        <v>1168</v>
      </c>
      <c r="B48" s="10" t="s">
        <v>753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R48" s="11"/>
    </row>
    <row r="49" spans="1:19" customFormat="1" x14ac:dyDescent="0.3">
      <c r="A49" s="4" t="s">
        <v>1169</v>
      </c>
      <c r="B49" s="4" t="s">
        <v>1170</v>
      </c>
      <c r="C49" s="5">
        <v>0</v>
      </c>
      <c r="D49" s="5">
        <v>-96181.21</v>
      </c>
      <c r="E49" s="5">
        <v>0</v>
      </c>
      <c r="F49" s="5">
        <v>0</v>
      </c>
      <c r="G49" s="49">
        <v>0</v>
      </c>
      <c r="H49" s="5">
        <v>0</v>
      </c>
      <c r="I49" s="5">
        <v>0</v>
      </c>
      <c r="J49" s="49">
        <v>0</v>
      </c>
      <c r="K49" s="5">
        <v>0</v>
      </c>
      <c r="L49" s="5">
        <v>74030.929999999993</v>
      </c>
      <c r="M49" s="49">
        <v>0</v>
      </c>
      <c r="N49" s="5">
        <v>0</v>
      </c>
      <c r="O49" s="5">
        <v>0</v>
      </c>
      <c r="P49" s="13">
        <v>0</v>
      </c>
      <c r="Q49" s="13">
        <v>0</v>
      </c>
      <c r="R49" s="11">
        <v>0</v>
      </c>
      <c r="S49" s="13">
        <v>0</v>
      </c>
    </row>
    <row r="50" spans="1:19" customFormat="1" x14ac:dyDescent="0.3">
      <c r="A50" s="4" t="s">
        <v>1171</v>
      </c>
      <c r="B50" s="4" t="s">
        <v>765</v>
      </c>
      <c r="C50" s="5">
        <v>0</v>
      </c>
      <c r="D50" s="5">
        <v>0</v>
      </c>
      <c r="E50" s="5">
        <v>0</v>
      </c>
      <c r="F50" s="5">
        <v>0</v>
      </c>
      <c r="G50" s="49">
        <v>0</v>
      </c>
      <c r="H50" s="5">
        <v>0</v>
      </c>
      <c r="I50" s="5">
        <v>0</v>
      </c>
      <c r="J50" s="49">
        <v>0</v>
      </c>
      <c r="K50" s="5">
        <v>0</v>
      </c>
      <c r="L50" s="5">
        <v>0</v>
      </c>
      <c r="M50" s="49">
        <v>227699.98</v>
      </c>
      <c r="N50" s="5">
        <v>227699.98</v>
      </c>
      <c r="O50" s="5">
        <v>0</v>
      </c>
      <c r="P50" s="13">
        <v>323993.34999999998</v>
      </c>
      <c r="Q50" s="13">
        <v>323993.34999999998</v>
      </c>
      <c r="R50" s="11">
        <v>323993.34999999998</v>
      </c>
      <c r="S50" s="13">
        <v>328821.99</v>
      </c>
    </row>
    <row r="51" spans="1:19" customFormat="1" x14ac:dyDescent="0.3">
      <c r="A51" s="4" t="s">
        <v>1172</v>
      </c>
      <c r="B51" s="4" t="s">
        <v>769</v>
      </c>
      <c r="C51" s="5">
        <v>85050</v>
      </c>
      <c r="D51" s="5">
        <v>0</v>
      </c>
      <c r="E51" s="5">
        <v>85050</v>
      </c>
      <c r="F51" s="5">
        <v>0</v>
      </c>
      <c r="G51" s="49">
        <v>81900</v>
      </c>
      <c r="H51" s="5">
        <v>81900</v>
      </c>
      <c r="I51" s="5">
        <v>0</v>
      </c>
      <c r="J51" s="49">
        <v>63000</v>
      </c>
      <c r="K51" s="5">
        <v>63000</v>
      </c>
      <c r="L51" s="5">
        <v>0</v>
      </c>
      <c r="M51" s="49">
        <v>0</v>
      </c>
      <c r="N51" s="5">
        <v>0</v>
      </c>
      <c r="O51" s="5">
        <v>0</v>
      </c>
      <c r="P51" s="13">
        <v>0</v>
      </c>
      <c r="Q51" s="13">
        <v>0</v>
      </c>
      <c r="R51" s="11">
        <v>0</v>
      </c>
      <c r="S51" s="13">
        <v>0</v>
      </c>
    </row>
    <row r="52" spans="1:19" customFormat="1" x14ac:dyDescent="0.3">
      <c r="A52" s="4" t="s">
        <v>1173</v>
      </c>
      <c r="B52" s="4" t="s">
        <v>1174</v>
      </c>
      <c r="C52" s="5">
        <v>8633.16</v>
      </c>
      <c r="D52" s="5">
        <v>0</v>
      </c>
      <c r="E52" s="5">
        <v>9007.23</v>
      </c>
      <c r="F52" s="5">
        <v>0.01</v>
      </c>
      <c r="G52" s="49">
        <v>9397.59</v>
      </c>
      <c r="H52" s="5">
        <v>65368.56</v>
      </c>
      <c r="I52" s="5">
        <v>0</v>
      </c>
      <c r="J52" s="49">
        <v>0</v>
      </c>
      <c r="K52" s="5">
        <v>0</v>
      </c>
      <c r="L52" s="5">
        <v>0</v>
      </c>
      <c r="M52" s="49">
        <v>0</v>
      </c>
      <c r="N52" s="5">
        <v>0</v>
      </c>
      <c r="O52" s="5">
        <v>0</v>
      </c>
      <c r="P52" s="13">
        <v>0</v>
      </c>
      <c r="Q52" s="13">
        <v>0</v>
      </c>
      <c r="R52" s="11">
        <v>0</v>
      </c>
      <c r="S52" s="13">
        <v>0</v>
      </c>
    </row>
    <row r="53" spans="1:19" customFormat="1" x14ac:dyDescent="0.3">
      <c r="A53" s="4" t="s">
        <v>1175</v>
      </c>
      <c r="B53" s="4" t="s">
        <v>1176</v>
      </c>
      <c r="C53" s="5">
        <v>0</v>
      </c>
      <c r="D53" s="5">
        <v>0</v>
      </c>
      <c r="E53" s="5">
        <v>0</v>
      </c>
      <c r="F53" s="5">
        <v>0</v>
      </c>
      <c r="G53" s="49">
        <v>0</v>
      </c>
      <c r="H53" s="5">
        <v>0</v>
      </c>
      <c r="I53" s="5">
        <v>0</v>
      </c>
      <c r="J53" s="49">
        <v>17372.09</v>
      </c>
      <c r="K53" s="5">
        <v>17372.09</v>
      </c>
      <c r="L53" s="5">
        <v>0</v>
      </c>
      <c r="M53" s="49">
        <v>18805.849999999999</v>
      </c>
      <c r="N53" s="5">
        <v>18805.849999999999</v>
      </c>
      <c r="O53" s="5">
        <v>0</v>
      </c>
      <c r="P53" s="13">
        <v>18132.32</v>
      </c>
      <c r="Q53" s="13">
        <v>18132.32</v>
      </c>
      <c r="R53" s="11">
        <v>10498.82</v>
      </c>
      <c r="S53" s="13">
        <v>18521.400000000001</v>
      </c>
    </row>
    <row r="54" spans="1:19" customFormat="1" x14ac:dyDescent="0.3">
      <c r="A54" s="4" t="s">
        <v>1177</v>
      </c>
      <c r="B54" s="4" t="s">
        <v>1178</v>
      </c>
      <c r="C54" s="5">
        <v>0</v>
      </c>
      <c r="D54" s="5">
        <v>0</v>
      </c>
      <c r="E54" s="5">
        <v>197419.03</v>
      </c>
      <c r="F54" s="5">
        <v>0</v>
      </c>
      <c r="G54" s="49">
        <v>185554.02</v>
      </c>
      <c r="H54" s="5">
        <v>185554.02</v>
      </c>
      <c r="I54" s="5">
        <v>0</v>
      </c>
      <c r="J54" s="49">
        <v>200670.27</v>
      </c>
      <c r="K54" s="5">
        <v>200670.27</v>
      </c>
      <c r="L54" s="5">
        <v>0</v>
      </c>
      <c r="M54" s="49">
        <v>0</v>
      </c>
      <c r="N54" s="5">
        <v>0</v>
      </c>
      <c r="O54" s="5">
        <v>0</v>
      </c>
      <c r="P54" s="13">
        <v>0</v>
      </c>
      <c r="Q54" s="13">
        <v>0</v>
      </c>
      <c r="R54" s="11">
        <v>0</v>
      </c>
      <c r="S54" s="13">
        <v>0</v>
      </c>
    </row>
    <row r="55" spans="1:19" customFormat="1" x14ac:dyDescent="0.3">
      <c r="A55" s="4" t="s">
        <v>1179</v>
      </c>
      <c r="B55" s="4" t="s">
        <v>1180</v>
      </c>
      <c r="C55" s="5">
        <v>20441.93</v>
      </c>
      <c r="D55" s="5">
        <v>30</v>
      </c>
      <c r="E55" s="5">
        <v>21228.16</v>
      </c>
      <c r="F55" s="5">
        <v>0</v>
      </c>
      <c r="G55" s="49">
        <v>21754.3</v>
      </c>
      <c r="H55" s="5">
        <v>21754.3</v>
      </c>
      <c r="I55" s="5">
        <v>0</v>
      </c>
      <c r="J55" s="49">
        <v>22538.54</v>
      </c>
      <c r="K55" s="5">
        <v>22538.54</v>
      </c>
      <c r="L55" s="5">
        <v>0</v>
      </c>
      <c r="M55" s="49">
        <v>0</v>
      </c>
      <c r="N55" s="5">
        <v>0</v>
      </c>
      <c r="O55" s="5">
        <v>0</v>
      </c>
      <c r="P55" s="13">
        <v>0</v>
      </c>
      <c r="Q55" s="13">
        <v>0</v>
      </c>
      <c r="R55" s="11">
        <v>0</v>
      </c>
      <c r="S55" s="13">
        <v>0</v>
      </c>
    </row>
    <row r="56" spans="1:19" customFormat="1" x14ac:dyDescent="0.3">
      <c r="A56" s="4" t="s">
        <v>1181</v>
      </c>
      <c r="B56" s="4" t="s">
        <v>777</v>
      </c>
      <c r="C56" s="5">
        <v>0</v>
      </c>
      <c r="D56" s="5">
        <v>0</v>
      </c>
      <c r="E56" s="5">
        <v>0</v>
      </c>
      <c r="F56" s="5">
        <v>0</v>
      </c>
      <c r="G56" s="49">
        <v>0</v>
      </c>
      <c r="H56" s="5">
        <v>0</v>
      </c>
      <c r="I56" s="5">
        <v>0</v>
      </c>
      <c r="J56" s="49">
        <v>0</v>
      </c>
      <c r="K56" s="5">
        <v>0</v>
      </c>
      <c r="L56" s="5">
        <v>44410.01</v>
      </c>
      <c r="M56" s="49">
        <v>86480.29</v>
      </c>
      <c r="N56" s="5">
        <v>86480.29</v>
      </c>
      <c r="O56" s="5">
        <v>77166.34</v>
      </c>
      <c r="P56" s="13">
        <v>73389.64</v>
      </c>
      <c r="Q56" s="13">
        <v>73389.64</v>
      </c>
      <c r="R56" s="11">
        <v>73389.64</v>
      </c>
      <c r="S56" s="13">
        <v>67431.11</v>
      </c>
    </row>
    <row r="57" spans="1:19" customFormat="1" x14ac:dyDescent="0.3">
      <c r="A57" s="4" t="s">
        <v>1182</v>
      </c>
      <c r="B57" s="4" t="s">
        <v>1183</v>
      </c>
      <c r="C57" s="5">
        <v>0</v>
      </c>
      <c r="D57" s="5">
        <v>0</v>
      </c>
      <c r="E57" s="5">
        <v>0</v>
      </c>
      <c r="F57" s="5">
        <v>0</v>
      </c>
      <c r="G57" s="49">
        <v>0</v>
      </c>
      <c r="H57" s="5">
        <v>0</v>
      </c>
      <c r="I57" s="5">
        <v>591.74</v>
      </c>
      <c r="J57" s="49">
        <v>3861.91</v>
      </c>
      <c r="K57" s="5">
        <v>3861.91</v>
      </c>
      <c r="L57" s="5">
        <v>3867.33</v>
      </c>
      <c r="M57" s="49">
        <v>2434.15</v>
      </c>
      <c r="N57" s="5">
        <v>2434.15</v>
      </c>
      <c r="O57" s="5">
        <v>3460.32</v>
      </c>
      <c r="P57" s="13">
        <v>3107.68</v>
      </c>
      <c r="Q57" s="13">
        <v>3107.68</v>
      </c>
      <c r="R57" s="11">
        <v>1891.18</v>
      </c>
      <c r="S57" s="13">
        <v>2718.6</v>
      </c>
    </row>
    <row r="58" spans="1:19" customFormat="1" x14ac:dyDescent="0.3">
      <c r="A58" s="4" t="s">
        <v>1184</v>
      </c>
      <c r="B58" s="4" t="s">
        <v>1185</v>
      </c>
      <c r="C58" s="5">
        <v>3360.84</v>
      </c>
      <c r="D58" s="5">
        <v>3336.46</v>
      </c>
      <c r="E58" s="5">
        <v>2986.77</v>
      </c>
      <c r="F58" s="5">
        <v>2964.87</v>
      </c>
      <c r="G58" s="49">
        <v>2596.41</v>
      </c>
      <c r="H58" s="5">
        <v>2596.41</v>
      </c>
      <c r="I58" s="5">
        <v>2166.61</v>
      </c>
      <c r="J58" s="49">
        <v>0</v>
      </c>
      <c r="K58" s="5">
        <v>0</v>
      </c>
      <c r="L58" s="5">
        <v>0</v>
      </c>
      <c r="M58" s="49">
        <v>0</v>
      </c>
      <c r="N58" s="5">
        <v>0</v>
      </c>
      <c r="O58" s="5">
        <v>0</v>
      </c>
      <c r="P58" s="13">
        <v>0</v>
      </c>
      <c r="Q58" s="13">
        <v>0</v>
      </c>
      <c r="R58" s="11">
        <v>0</v>
      </c>
      <c r="S58" s="13">
        <v>0</v>
      </c>
    </row>
    <row r="59" spans="1:19" customFormat="1" x14ac:dyDescent="0.3">
      <c r="A59" s="4" t="s">
        <v>1186</v>
      </c>
      <c r="B59" s="4" t="s">
        <v>1187</v>
      </c>
      <c r="C59" s="5">
        <v>13671.16</v>
      </c>
      <c r="D59" s="5">
        <v>13407.63</v>
      </c>
      <c r="E59" s="5">
        <v>13026.52</v>
      </c>
      <c r="F59" s="5">
        <v>12722.85</v>
      </c>
      <c r="G59" s="49">
        <v>12362.74</v>
      </c>
      <c r="H59" s="5">
        <v>12362.74</v>
      </c>
      <c r="I59" s="5">
        <v>12256.62</v>
      </c>
      <c r="J59" s="49">
        <v>11676.43</v>
      </c>
      <c r="K59" s="5">
        <v>11676.43</v>
      </c>
      <c r="L59" s="5">
        <v>5311.04</v>
      </c>
      <c r="M59" s="49">
        <v>0</v>
      </c>
      <c r="N59" s="5">
        <v>0</v>
      </c>
      <c r="O59" s="5">
        <v>0</v>
      </c>
      <c r="P59" s="13">
        <v>0</v>
      </c>
      <c r="Q59" s="13">
        <v>0</v>
      </c>
      <c r="R59" s="11">
        <v>0</v>
      </c>
      <c r="S59" s="13">
        <v>0</v>
      </c>
    </row>
    <row r="60" spans="1:19" customFormat="1" x14ac:dyDescent="0.3">
      <c r="A60" s="4" t="s">
        <v>1188</v>
      </c>
      <c r="B60" s="4" t="s">
        <v>785</v>
      </c>
      <c r="C60" s="5">
        <v>23915.59</v>
      </c>
      <c r="D60" s="5">
        <v>22976.49</v>
      </c>
      <c r="E60" s="5">
        <v>21661.759999999998</v>
      </c>
      <c r="F60" s="5">
        <v>20626.89</v>
      </c>
      <c r="G60" s="49">
        <v>19449.68</v>
      </c>
      <c r="H60" s="5">
        <v>19449.68</v>
      </c>
      <c r="I60" s="5">
        <v>18545.36</v>
      </c>
      <c r="J60" s="49">
        <v>17529.75</v>
      </c>
      <c r="K60" s="5">
        <v>17529.75</v>
      </c>
      <c r="L60" s="5">
        <v>7217.84</v>
      </c>
      <c r="M60" s="49">
        <v>0</v>
      </c>
      <c r="N60" s="5">
        <v>0</v>
      </c>
      <c r="O60" s="5">
        <v>0</v>
      </c>
      <c r="P60" s="13">
        <v>0</v>
      </c>
      <c r="Q60" s="13">
        <v>0</v>
      </c>
      <c r="R60" s="11">
        <v>0</v>
      </c>
      <c r="S60" s="13">
        <v>0</v>
      </c>
    </row>
    <row r="61" spans="1:19" customFormat="1" x14ac:dyDescent="0.3">
      <c r="A61" s="4" t="s">
        <v>1189</v>
      </c>
      <c r="B61" s="4" t="s">
        <v>1190</v>
      </c>
      <c r="C61" s="5">
        <v>197026</v>
      </c>
      <c r="D61" s="5">
        <v>0</v>
      </c>
      <c r="E61" s="5">
        <v>83487.61</v>
      </c>
      <c r="F61" s="5">
        <v>113090.95</v>
      </c>
      <c r="G61" s="49">
        <v>95352.62</v>
      </c>
      <c r="H61" s="5">
        <v>95352.62</v>
      </c>
      <c r="I61" s="5">
        <v>87385.62</v>
      </c>
      <c r="J61" s="49">
        <v>80236.37</v>
      </c>
      <c r="K61" s="5">
        <v>80236.37</v>
      </c>
      <c r="L61" s="5">
        <v>14568.99</v>
      </c>
      <c r="M61" s="49">
        <v>0</v>
      </c>
      <c r="N61" s="5">
        <v>0</v>
      </c>
      <c r="O61" s="5">
        <v>0</v>
      </c>
      <c r="P61" s="13">
        <v>0</v>
      </c>
      <c r="Q61" s="13">
        <v>0</v>
      </c>
      <c r="R61" s="11">
        <v>0</v>
      </c>
      <c r="S61" s="13">
        <v>0</v>
      </c>
    </row>
    <row r="62" spans="1:19" customFormat="1" x14ac:dyDescent="0.3">
      <c r="A62" s="4" t="s">
        <v>1191</v>
      </c>
      <c r="B62" s="4" t="s">
        <v>1192</v>
      </c>
      <c r="C62" s="5">
        <v>83880.639999999999</v>
      </c>
      <c r="D62" s="5">
        <v>83880.639999999999</v>
      </c>
      <c r="E62" s="5">
        <v>0</v>
      </c>
      <c r="F62" s="5">
        <v>-33565.410000000003</v>
      </c>
      <c r="G62" s="49">
        <v>0</v>
      </c>
      <c r="H62" s="5">
        <v>0</v>
      </c>
      <c r="I62" s="5">
        <v>0</v>
      </c>
      <c r="J62" s="49">
        <v>0</v>
      </c>
      <c r="K62" s="5">
        <v>0</v>
      </c>
      <c r="L62" s="5">
        <v>0</v>
      </c>
      <c r="M62" s="49">
        <v>0</v>
      </c>
      <c r="N62" s="5">
        <v>0</v>
      </c>
      <c r="O62" s="5">
        <v>0</v>
      </c>
      <c r="P62" s="13">
        <v>0</v>
      </c>
      <c r="Q62" s="13">
        <v>0</v>
      </c>
      <c r="R62" s="11">
        <v>0</v>
      </c>
      <c r="S62" s="13">
        <v>0</v>
      </c>
    </row>
    <row r="63" spans="1:19" customFormat="1" x14ac:dyDescent="0.3">
      <c r="A63" s="43" t="s">
        <v>10</v>
      </c>
      <c r="B63" s="45" t="s">
        <v>788</v>
      </c>
      <c r="C63" s="44">
        <f>SUM(C49:C62)</f>
        <v>435979.32</v>
      </c>
      <c r="D63" s="44">
        <f t="shared" ref="D63:O63" si="2">SUM(D49:D62)</f>
        <v>27450.010000000009</v>
      </c>
      <c r="E63" s="44">
        <f t="shared" si="2"/>
        <v>433867.08</v>
      </c>
      <c r="F63" s="44">
        <f t="shared" si="2"/>
        <v>115840.16</v>
      </c>
      <c r="G63" s="44">
        <f t="shared" si="2"/>
        <v>428367.35999999993</v>
      </c>
      <c r="H63" s="44">
        <f t="shared" si="2"/>
        <v>484338.3299999999</v>
      </c>
      <c r="I63" s="44">
        <f t="shared" si="2"/>
        <v>120945.95</v>
      </c>
      <c r="J63" s="44">
        <f>SUM(J49:J62)</f>
        <v>416885.35999999993</v>
      </c>
      <c r="K63" s="44">
        <f t="shared" si="2"/>
        <v>416885.35999999993</v>
      </c>
      <c r="L63" s="44">
        <f t="shared" si="2"/>
        <v>149406.13999999998</v>
      </c>
      <c r="M63" s="44">
        <f>SUM(M49:M62)</f>
        <v>335420.27</v>
      </c>
      <c r="N63" s="44">
        <f t="shared" si="2"/>
        <v>335420.27</v>
      </c>
      <c r="O63" s="44">
        <f t="shared" si="2"/>
        <v>80626.66</v>
      </c>
      <c r="P63" s="44">
        <v>418622.99</v>
      </c>
      <c r="Q63" s="44">
        <v>418622.99</v>
      </c>
      <c r="R63" s="44">
        <v>409772.99</v>
      </c>
      <c r="S63" s="44">
        <v>417493.1</v>
      </c>
    </row>
    <row r="64" spans="1:19" x14ac:dyDescent="0.3">
      <c r="A64" s="26"/>
      <c r="B64" s="43" t="s">
        <v>1193</v>
      </c>
      <c r="C64" s="43"/>
      <c r="D64" s="43"/>
      <c r="E64" s="43"/>
      <c r="F64" s="44">
        <f>F63+F47</f>
        <v>534514.29</v>
      </c>
      <c r="G64" s="44">
        <f>G63+G47</f>
        <v>1193439.64465144</v>
      </c>
      <c r="H64" s="44">
        <f>H63+H47</f>
        <v>1671147.92</v>
      </c>
      <c r="I64" s="44">
        <f>I63+I47</f>
        <v>549630.77</v>
      </c>
      <c r="J64" s="44">
        <f>J63+J47</f>
        <v>1203881.98</v>
      </c>
      <c r="K64" s="44">
        <f t="shared" ref="K64:O64" si="3">K63+K47</f>
        <v>1372078.98</v>
      </c>
      <c r="L64" s="44">
        <f t="shared" si="3"/>
        <v>688317.12</v>
      </c>
      <c r="M64" s="44">
        <f t="shared" si="3"/>
        <v>1267142.19</v>
      </c>
      <c r="N64" s="44">
        <f t="shared" si="3"/>
        <v>1344807.9300000002</v>
      </c>
      <c r="O64" s="44">
        <f t="shared" si="3"/>
        <v>759664.67</v>
      </c>
      <c r="P64" s="44">
        <v>1320503.663775804</v>
      </c>
      <c r="Q64" s="44">
        <v>1320680.3861541143</v>
      </c>
      <c r="R64" s="44">
        <v>816877.15999999992</v>
      </c>
      <c r="S64" s="44">
        <v>1384336.983099544</v>
      </c>
    </row>
    <row r="65" spans="15:19" x14ac:dyDescent="0.3">
      <c r="R65" s="46"/>
    </row>
    <row r="66" spans="15:19" x14ac:dyDescent="0.3">
      <c r="O66" s="46"/>
      <c r="Q66" s="13"/>
      <c r="R66" s="37" t="s">
        <v>1341</v>
      </c>
      <c r="S66" s="81">
        <v>1263716.79</v>
      </c>
    </row>
    <row r="67" spans="15:19" x14ac:dyDescent="0.3">
      <c r="S67" s="24">
        <v>-120620.19309954392</v>
      </c>
    </row>
    <row r="68" spans="15:19" x14ac:dyDescent="0.3">
      <c r="P68" s="24"/>
      <c r="R68" s="37" t="s">
        <v>1342</v>
      </c>
      <c r="S68" s="24"/>
    </row>
    <row r="69" spans="15:19" x14ac:dyDescent="0.3">
      <c r="S69" s="81">
        <v>1333261.98</v>
      </c>
    </row>
    <row r="70" spans="15:19" x14ac:dyDescent="0.3">
      <c r="S70" s="24">
        <v>-51075.003099543974</v>
      </c>
    </row>
    <row r="72" spans="15:19" x14ac:dyDescent="0.3">
      <c r="S72" s="81">
        <v>1384336.98</v>
      </c>
    </row>
    <row r="73" spans="15:19" x14ac:dyDescent="0.3">
      <c r="S73" s="46">
        <v>-3.0995439738035202E-3</v>
      </c>
    </row>
  </sheetData>
  <pageMargins left="0.7" right="0.2" top="0.75" bottom="0.5" header="0.3" footer="0.3"/>
  <pageSetup paperSize="17" scale="90" orientation="landscape" r:id="rId1"/>
  <headerFooter>
    <oddHeader>&amp;CWATER FUND EXPENDITURE BUDGET FY 2024</oddHeader>
  </headerFooter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B532-8EB0-4573-8432-7B13A5BF6E5C}">
  <dimension ref="A1:U25"/>
  <sheetViews>
    <sheetView workbookViewId="0">
      <pane xSplit="2" ySplit="1" topLeftCell="O12" activePane="bottomRight" state="frozen"/>
      <selection pane="topRight" activeCell="C1" sqref="C1"/>
      <selection pane="bottomLeft" activeCell="A2" sqref="A2"/>
      <selection pane="bottomRight" activeCell="U28" sqref="U28"/>
    </sheetView>
  </sheetViews>
  <sheetFormatPr defaultRowHeight="14.4" x14ac:dyDescent="0.3"/>
  <cols>
    <col min="1" max="1" width="18.44140625" customWidth="1"/>
    <col min="2" max="2" width="34.5546875" customWidth="1"/>
    <col min="3" max="3" width="16.5546875" customWidth="1"/>
    <col min="4" max="4" width="14.5546875" customWidth="1"/>
    <col min="5" max="5" width="16.5546875" customWidth="1"/>
    <col min="6" max="7" width="14.5546875" customWidth="1"/>
    <col min="8" max="8" width="16.5546875" customWidth="1"/>
    <col min="9" max="10" width="14.5546875" customWidth="1"/>
    <col min="11" max="11" width="16.5546875" customWidth="1"/>
    <col min="12" max="13" width="14.5546875" customWidth="1"/>
    <col min="14" max="14" width="16.5546875" customWidth="1"/>
    <col min="15" max="18" width="14.5546875" customWidth="1"/>
    <col min="19" max="19" width="16.6640625" customWidth="1"/>
    <col min="20" max="21" width="17.6640625" customWidth="1"/>
  </cols>
  <sheetData>
    <row r="1" spans="1:21" ht="72" x14ac:dyDescent="0.3">
      <c r="A1" s="32" t="s">
        <v>0</v>
      </c>
      <c r="B1" s="32" t="s">
        <v>1</v>
      </c>
      <c r="C1" s="32" t="s">
        <v>7</v>
      </c>
      <c r="D1" s="32" t="s">
        <v>8</v>
      </c>
      <c r="E1" s="32" t="s">
        <v>5</v>
      </c>
      <c r="F1" s="32" t="s">
        <v>6</v>
      </c>
      <c r="G1" s="47" t="s">
        <v>1224</v>
      </c>
      <c r="H1" s="48" t="s">
        <v>1225</v>
      </c>
      <c r="I1" s="32" t="s">
        <v>4</v>
      </c>
      <c r="J1" s="47" t="s">
        <v>1249</v>
      </c>
      <c r="K1" s="48" t="s">
        <v>1250</v>
      </c>
      <c r="L1" s="32" t="s">
        <v>3</v>
      </c>
      <c r="M1" s="47" t="s">
        <v>1251</v>
      </c>
      <c r="N1" s="48" t="s">
        <v>1252</v>
      </c>
      <c r="O1" s="32" t="s">
        <v>2</v>
      </c>
      <c r="P1" s="47" t="s">
        <v>1253</v>
      </c>
      <c r="Q1" s="48" t="s">
        <v>1275</v>
      </c>
      <c r="R1" s="48" t="s">
        <v>1276</v>
      </c>
      <c r="S1" s="50" t="s">
        <v>1347</v>
      </c>
      <c r="T1" s="50" t="s">
        <v>1354</v>
      </c>
      <c r="U1" s="50" t="s">
        <v>1348</v>
      </c>
    </row>
    <row r="2" spans="1:21" x14ac:dyDescent="0.3">
      <c r="A2" s="4" t="s">
        <v>1139</v>
      </c>
      <c r="B2" s="4" t="s">
        <v>1140</v>
      </c>
      <c r="C2" s="5">
        <v>1628074.66</v>
      </c>
      <c r="D2" s="5">
        <v>1720202.68</v>
      </c>
      <c r="E2" s="5">
        <v>1976483.64</v>
      </c>
      <c r="F2" s="5">
        <v>1879541.28</v>
      </c>
      <c r="G2" s="49">
        <v>2144664.0229759999</v>
      </c>
      <c r="H2" s="5">
        <v>2144664.02</v>
      </c>
      <c r="I2" s="5">
        <v>2075460.83</v>
      </c>
      <c r="J2" s="49">
        <v>2166595.1649759999</v>
      </c>
      <c r="K2" s="5">
        <v>2166595.16</v>
      </c>
      <c r="L2" s="5">
        <v>2071226.99</v>
      </c>
      <c r="M2" s="49">
        <v>2211667.858</v>
      </c>
      <c r="N2" s="5">
        <v>2211667.86</v>
      </c>
      <c r="O2" s="5">
        <v>2133513.2000000002</v>
      </c>
      <c r="P2" s="34">
        <v>2201549.5599999996</v>
      </c>
      <c r="Q2" s="13">
        <v>2201549.56</v>
      </c>
      <c r="R2" s="13">
        <v>1177812.4099999999</v>
      </c>
      <c r="S2" s="13">
        <v>2382589.56</v>
      </c>
      <c r="T2" s="11">
        <v>2498257.5599999996</v>
      </c>
      <c r="U2" s="11">
        <v>2520289.5599999996</v>
      </c>
    </row>
    <row r="3" spans="1:21" x14ac:dyDescent="0.3">
      <c r="A3" s="4" t="s">
        <v>1141</v>
      </c>
      <c r="B3" s="4" t="s">
        <v>1121</v>
      </c>
      <c r="C3" s="5">
        <v>16078.21</v>
      </c>
      <c r="D3" s="5">
        <v>25860.74</v>
      </c>
      <c r="E3" s="5">
        <v>20545.939999999999</v>
      </c>
      <c r="F3" s="5">
        <v>14880.38</v>
      </c>
      <c r="G3" s="49">
        <v>20545.939999999999</v>
      </c>
      <c r="H3" s="5">
        <v>20545.939999999999</v>
      </c>
      <c r="I3" s="5">
        <v>26192.39</v>
      </c>
      <c r="J3" s="49">
        <v>20545.939999999999</v>
      </c>
      <c r="K3" s="5">
        <v>20545.939999999999</v>
      </c>
      <c r="L3" s="5">
        <v>21979.93</v>
      </c>
      <c r="M3" s="49">
        <v>20956.859999999997</v>
      </c>
      <c r="N3" s="5">
        <v>20956.86</v>
      </c>
      <c r="O3" s="5">
        <v>20680.53</v>
      </c>
      <c r="P3" s="34">
        <v>22228.36</v>
      </c>
      <c r="Q3" s="13">
        <v>22228.36</v>
      </c>
      <c r="R3" s="13">
        <v>12540.92</v>
      </c>
      <c r="S3" s="13">
        <v>21918.799999999999</v>
      </c>
      <c r="T3" s="11">
        <v>21918.799999999999</v>
      </c>
      <c r="U3" s="11">
        <v>21918.799999999999</v>
      </c>
    </row>
    <row r="4" spans="1:21" x14ac:dyDescent="0.3">
      <c r="A4" s="4" t="s">
        <v>1142</v>
      </c>
      <c r="B4" s="4" t="s">
        <v>1123</v>
      </c>
      <c r="C4" s="5">
        <v>3643.57</v>
      </c>
      <c r="D4" s="5">
        <v>6114.41</v>
      </c>
      <c r="E4" s="5">
        <v>4468.04</v>
      </c>
      <c r="F4" s="5">
        <v>1819.53</v>
      </c>
      <c r="G4" s="49">
        <v>4468.04</v>
      </c>
      <c r="H4" s="5">
        <v>4468.04</v>
      </c>
      <c r="I4" s="5">
        <v>4612.93</v>
      </c>
      <c r="J4" s="49">
        <v>4468.04</v>
      </c>
      <c r="K4" s="5">
        <v>4468.04</v>
      </c>
      <c r="L4" s="5">
        <v>4193.03</v>
      </c>
      <c r="M4" s="49">
        <v>4557.3999999999996</v>
      </c>
      <c r="N4" s="5">
        <v>4557.3999999999996</v>
      </c>
      <c r="O4" s="5">
        <v>2241.61</v>
      </c>
      <c r="P4" s="34">
        <v>4438.67</v>
      </c>
      <c r="Q4" s="13">
        <v>4438.67</v>
      </c>
      <c r="R4" s="13">
        <v>1117.08</v>
      </c>
      <c r="S4" s="13">
        <v>3796.3</v>
      </c>
      <c r="T4" s="11">
        <v>3796.3</v>
      </c>
      <c r="U4" s="11">
        <v>3796.3</v>
      </c>
    </row>
    <row r="5" spans="1:21" x14ac:dyDescent="0.3">
      <c r="A5" s="4" t="s">
        <v>1143</v>
      </c>
      <c r="B5" s="4" t="s">
        <v>1144</v>
      </c>
      <c r="C5" s="5">
        <v>41250</v>
      </c>
      <c r="D5" s="5">
        <v>41250</v>
      </c>
      <c r="E5" s="5">
        <v>56250</v>
      </c>
      <c r="F5" s="5">
        <v>37500</v>
      </c>
      <c r="G5" s="49">
        <v>56250</v>
      </c>
      <c r="H5" s="5">
        <v>56250</v>
      </c>
      <c r="I5" s="5">
        <v>120000</v>
      </c>
      <c r="J5" s="49">
        <v>63750</v>
      </c>
      <c r="K5" s="5">
        <v>108750</v>
      </c>
      <c r="L5" s="5">
        <v>212250</v>
      </c>
      <c r="M5" s="49">
        <v>78750</v>
      </c>
      <c r="N5" s="5">
        <v>78750</v>
      </c>
      <c r="O5" s="5">
        <v>95250</v>
      </c>
      <c r="P5" s="34">
        <v>120000</v>
      </c>
      <c r="Q5" s="13">
        <v>120000</v>
      </c>
      <c r="R5" s="13">
        <v>25159.78</v>
      </c>
      <c r="S5" s="70">
        <v>202500</v>
      </c>
      <c r="T5" s="11">
        <v>202500</v>
      </c>
      <c r="U5" s="11">
        <v>202500</v>
      </c>
    </row>
    <row r="6" spans="1:21" x14ac:dyDescent="0.3">
      <c r="A6" s="4" t="s">
        <v>1145</v>
      </c>
      <c r="B6" s="4" t="s">
        <v>1146</v>
      </c>
      <c r="C6" s="5">
        <v>0</v>
      </c>
      <c r="D6" s="5">
        <v>56911.83</v>
      </c>
      <c r="E6" s="5">
        <v>59459.79</v>
      </c>
      <c r="F6" s="5">
        <v>81688.800000000003</v>
      </c>
      <c r="G6" s="49">
        <v>84687.24</v>
      </c>
      <c r="H6" s="5">
        <v>84687.24</v>
      </c>
      <c r="I6" s="5">
        <v>69686.850000000006</v>
      </c>
      <c r="J6" s="49">
        <v>70255.48</v>
      </c>
      <c r="K6" s="5">
        <v>70255.48</v>
      </c>
      <c r="L6" s="5">
        <v>55964.28</v>
      </c>
      <c r="M6" s="49">
        <v>59977.820895522382</v>
      </c>
      <c r="N6" s="5">
        <v>59977.82</v>
      </c>
      <c r="O6" s="5">
        <v>52344.41</v>
      </c>
      <c r="P6" s="34">
        <v>66062.94</v>
      </c>
      <c r="Q6" s="13">
        <v>66062.94</v>
      </c>
      <c r="R6" s="13">
        <v>29491</v>
      </c>
      <c r="S6" s="13">
        <v>25278</v>
      </c>
      <c r="T6" s="11">
        <v>25278</v>
      </c>
      <c r="U6" s="11">
        <v>25278</v>
      </c>
    </row>
    <row r="7" spans="1:21" x14ac:dyDescent="0.3">
      <c r="A7" s="4" t="s">
        <v>1147</v>
      </c>
      <c r="B7" s="4" t="s">
        <v>1148</v>
      </c>
      <c r="C7" s="5">
        <v>172000</v>
      </c>
      <c r="D7" s="5">
        <v>71013.02</v>
      </c>
      <c r="E7" s="5">
        <v>172000</v>
      </c>
      <c r="F7" s="5">
        <v>116339.07</v>
      </c>
      <c r="G7" s="49">
        <v>172000</v>
      </c>
      <c r="H7" s="5">
        <v>172000</v>
      </c>
      <c r="I7" s="5">
        <v>260249.86</v>
      </c>
      <c r="J7" s="49">
        <v>172000</v>
      </c>
      <c r="K7" s="5">
        <v>172000</v>
      </c>
      <c r="L7" s="5">
        <v>29122.67</v>
      </c>
      <c r="M7" s="49">
        <v>172000</v>
      </c>
      <c r="N7" s="5">
        <v>172000</v>
      </c>
      <c r="O7" s="5">
        <v>360458.42</v>
      </c>
      <c r="P7" s="34">
        <v>157925.25</v>
      </c>
      <c r="Q7" s="13">
        <v>157925.25</v>
      </c>
      <c r="R7" s="13">
        <v>154881.32</v>
      </c>
      <c r="S7" s="70">
        <v>255884.83</v>
      </c>
      <c r="T7" s="11">
        <v>255884.83</v>
      </c>
      <c r="U7" s="11">
        <v>255884.83</v>
      </c>
    </row>
    <row r="8" spans="1:21" x14ac:dyDescent="0.3">
      <c r="A8" s="4" t="s">
        <v>1149</v>
      </c>
      <c r="B8" s="4" t="s">
        <v>1150</v>
      </c>
      <c r="C8" s="5">
        <v>6318.6</v>
      </c>
      <c r="D8" s="5">
        <v>0</v>
      </c>
      <c r="E8" s="5">
        <v>6318.6</v>
      </c>
      <c r="F8" s="5">
        <v>0</v>
      </c>
      <c r="G8" s="49">
        <v>6318.5999999999995</v>
      </c>
      <c r="H8" s="5">
        <v>6318.6</v>
      </c>
      <c r="I8" s="5">
        <v>0</v>
      </c>
      <c r="J8" s="49">
        <v>6318.5999999999995</v>
      </c>
      <c r="K8" s="5">
        <v>6318.6</v>
      </c>
      <c r="L8" s="5">
        <v>0</v>
      </c>
      <c r="M8" s="49">
        <v>6318.5999999999995</v>
      </c>
      <c r="N8" s="5">
        <v>6318.6</v>
      </c>
      <c r="O8" s="5">
        <v>0</v>
      </c>
      <c r="P8" s="34">
        <v>6318.6</v>
      </c>
      <c r="Q8" s="13">
        <v>6318.6</v>
      </c>
      <c r="R8" s="13">
        <v>3685.85</v>
      </c>
      <c r="S8" s="13">
        <v>6318.6</v>
      </c>
      <c r="T8" s="11">
        <v>6318.6</v>
      </c>
      <c r="U8" s="11">
        <v>6318.6</v>
      </c>
    </row>
    <row r="9" spans="1:21" x14ac:dyDescent="0.3">
      <c r="A9" s="4" t="s">
        <v>1316</v>
      </c>
      <c r="B9" s="4" t="s">
        <v>1317</v>
      </c>
      <c r="C9" s="5"/>
      <c r="D9" s="5"/>
      <c r="E9" s="5"/>
      <c r="F9" s="5"/>
      <c r="G9" s="49"/>
      <c r="H9" s="5"/>
      <c r="I9" s="5"/>
      <c r="J9" s="49"/>
      <c r="K9" s="5"/>
      <c r="L9" s="5"/>
      <c r="M9" s="49"/>
      <c r="N9" s="5"/>
      <c r="O9" s="5"/>
      <c r="P9" s="34">
        <v>0</v>
      </c>
      <c r="Q9" s="13">
        <v>0</v>
      </c>
      <c r="R9" s="13">
        <v>3850</v>
      </c>
      <c r="S9" s="13">
        <v>4200</v>
      </c>
      <c r="T9" s="11">
        <v>4200</v>
      </c>
      <c r="U9" s="11">
        <v>4200</v>
      </c>
    </row>
    <row r="10" spans="1:21" x14ac:dyDescent="0.3">
      <c r="A10" s="4" t="s">
        <v>1151</v>
      </c>
      <c r="B10" s="4" t="s">
        <v>1152</v>
      </c>
      <c r="C10" s="5">
        <v>0</v>
      </c>
      <c r="D10" s="5">
        <v>58684.57</v>
      </c>
      <c r="E10" s="5">
        <v>0</v>
      </c>
      <c r="F10" s="5">
        <v>3626.79</v>
      </c>
      <c r="G10" s="49">
        <v>0</v>
      </c>
      <c r="H10" s="5">
        <v>0</v>
      </c>
      <c r="I10" s="5">
        <v>0</v>
      </c>
      <c r="J10" s="49">
        <v>0</v>
      </c>
      <c r="K10" s="5">
        <v>0</v>
      </c>
      <c r="L10" s="5">
        <v>0</v>
      </c>
      <c r="M10" s="49">
        <v>0</v>
      </c>
      <c r="N10" s="5">
        <v>0</v>
      </c>
      <c r="O10" s="5">
        <v>0</v>
      </c>
      <c r="P10" s="34">
        <v>0</v>
      </c>
      <c r="Q10" s="13">
        <v>0</v>
      </c>
      <c r="R10" s="13">
        <v>3612.79</v>
      </c>
      <c r="S10" s="13">
        <v>0</v>
      </c>
      <c r="T10" s="11">
        <v>0</v>
      </c>
      <c r="U10" s="11">
        <v>0</v>
      </c>
    </row>
    <row r="11" spans="1:21" x14ac:dyDescent="0.3">
      <c r="A11" s="4" t="s">
        <v>1318</v>
      </c>
      <c r="B11" s="4" t="s">
        <v>1312</v>
      </c>
      <c r="C11" s="5"/>
      <c r="D11" s="5"/>
      <c r="E11" s="5"/>
      <c r="F11" s="5"/>
      <c r="G11" s="49"/>
      <c r="H11" s="5"/>
      <c r="I11" s="5"/>
      <c r="J11" s="49"/>
      <c r="K11" s="5"/>
      <c r="L11" s="5"/>
      <c r="M11" s="49"/>
      <c r="N11" s="5"/>
      <c r="O11" s="5"/>
      <c r="P11" s="34">
        <v>0</v>
      </c>
      <c r="Q11" s="13">
        <v>0</v>
      </c>
      <c r="R11" s="13">
        <v>262.5</v>
      </c>
      <c r="S11" s="13">
        <v>437.5</v>
      </c>
      <c r="T11" s="11">
        <v>437.5</v>
      </c>
      <c r="U11" s="11">
        <v>437.5</v>
      </c>
    </row>
    <row r="12" spans="1:21" x14ac:dyDescent="0.3">
      <c r="A12" s="4" t="s">
        <v>1319</v>
      </c>
      <c r="B12" s="4" t="s">
        <v>1320</v>
      </c>
      <c r="C12" s="5"/>
      <c r="D12" s="5"/>
      <c r="E12" s="5"/>
      <c r="F12" s="5"/>
      <c r="G12" s="49"/>
      <c r="H12" s="5"/>
      <c r="I12" s="5"/>
      <c r="J12" s="49"/>
      <c r="K12" s="5"/>
      <c r="L12" s="5"/>
      <c r="M12" s="49"/>
      <c r="N12" s="5"/>
      <c r="O12" s="5"/>
      <c r="P12" s="34">
        <v>0</v>
      </c>
      <c r="Q12" s="13">
        <v>0</v>
      </c>
      <c r="R12" s="13">
        <v>38500</v>
      </c>
      <c r="S12" s="13">
        <v>105000</v>
      </c>
      <c r="T12" s="11">
        <v>105000</v>
      </c>
      <c r="U12" s="11">
        <v>105000</v>
      </c>
    </row>
    <row r="13" spans="1:21" x14ac:dyDescent="0.3">
      <c r="A13" s="4" t="s">
        <v>1153</v>
      </c>
      <c r="B13" s="4" t="s">
        <v>1034</v>
      </c>
      <c r="C13" s="5">
        <v>0</v>
      </c>
      <c r="D13" s="5">
        <v>0</v>
      </c>
      <c r="E13" s="5">
        <v>0</v>
      </c>
      <c r="F13" s="5">
        <v>0</v>
      </c>
      <c r="G13" s="49">
        <v>0</v>
      </c>
      <c r="H13" s="5">
        <v>0</v>
      </c>
      <c r="I13" s="5">
        <v>0</v>
      </c>
      <c r="J13" s="49">
        <v>0</v>
      </c>
      <c r="K13" s="5">
        <v>0</v>
      </c>
      <c r="L13" s="5">
        <v>0</v>
      </c>
      <c r="M13" s="49">
        <v>0</v>
      </c>
      <c r="N13" s="5">
        <v>58450</v>
      </c>
      <c r="O13" s="5">
        <v>0</v>
      </c>
      <c r="P13" s="34">
        <v>0</v>
      </c>
      <c r="Q13" s="13">
        <v>679294.4</v>
      </c>
      <c r="R13" s="13">
        <v>0</v>
      </c>
      <c r="S13" s="13">
        <v>0</v>
      </c>
      <c r="T13" s="11">
        <v>0</v>
      </c>
      <c r="U13" s="11">
        <v>0</v>
      </c>
    </row>
    <row r="14" spans="1:21" x14ac:dyDescent="0.3">
      <c r="A14" s="4" t="s">
        <v>1314</v>
      </c>
      <c r="B14" s="4" t="s">
        <v>1315</v>
      </c>
      <c r="C14" s="5"/>
      <c r="D14" s="5"/>
      <c r="E14" s="5"/>
      <c r="F14" s="5"/>
      <c r="G14" s="49"/>
      <c r="H14" s="5"/>
      <c r="I14" s="5"/>
      <c r="J14" s="49"/>
      <c r="K14" s="5"/>
      <c r="L14" s="5"/>
      <c r="M14" s="49"/>
      <c r="N14" s="5">
        <v>119112.6</v>
      </c>
      <c r="O14" s="5">
        <v>778407</v>
      </c>
      <c r="P14" s="34">
        <v>0</v>
      </c>
      <c r="Q14" s="13">
        <v>0</v>
      </c>
      <c r="R14" s="13">
        <v>0</v>
      </c>
      <c r="S14" s="13">
        <v>0</v>
      </c>
      <c r="T14" s="11">
        <v>0</v>
      </c>
      <c r="U14" s="11">
        <v>0</v>
      </c>
    </row>
    <row r="15" spans="1:21" x14ac:dyDescent="0.3">
      <c r="A15" s="4" t="s">
        <v>1154</v>
      </c>
      <c r="B15" s="4" t="s">
        <v>1103</v>
      </c>
      <c r="C15" s="5">
        <v>0</v>
      </c>
      <c r="D15" s="5">
        <v>0</v>
      </c>
      <c r="E15" s="5">
        <v>0</v>
      </c>
      <c r="F15" s="5">
        <v>368.06</v>
      </c>
      <c r="G15" s="49">
        <v>0</v>
      </c>
      <c r="H15" s="5">
        <v>0</v>
      </c>
      <c r="I15" s="5">
        <v>18227.810000000001</v>
      </c>
      <c r="J15" s="49">
        <v>0</v>
      </c>
      <c r="K15" s="5">
        <v>0</v>
      </c>
      <c r="L15" s="5">
        <v>0</v>
      </c>
      <c r="M15" s="49">
        <v>0</v>
      </c>
      <c r="N15" s="5">
        <v>0</v>
      </c>
      <c r="O15" s="5">
        <v>0</v>
      </c>
      <c r="P15" s="34">
        <v>0</v>
      </c>
      <c r="Q15" s="13">
        <v>0</v>
      </c>
      <c r="R15" s="13">
        <v>0</v>
      </c>
      <c r="S15" s="13">
        <v>0</v>
      </c>
      <c r="T15" s="11">
        <v>0</v>
      </c>
      <c r="U15" s="11">
        <v>0</v>
      </c>
    </row>
    <row r="16" spans="1:21" x14ac:dyDescent="0.3">
      <c r="A16" s="4" t="s">
        <v>1155</v>
      </c>
      <c r="B16" s="4" t="s">
        <v>1132</v>
      </c>
      <c r="C16" s="5">
        <v>0</v>
      </c>
      <c r="D16" s="5">
        <v>0</v>
      </c>
      <c r="E16" s="5">
        <v>0</v>
      </c>
      <c r="F16" s="5">
        <v>0</v>
      </c>
      <c r="G16" s="49">
        <v>0</v>
      </c>
      <c r="H16" s="5">
        <v>191100</v>
      </c>
      <c r="I16" s="5">
        <v>0</v>
      </c>
      <c r="J16" s="49">
        <v>0</v>
      </c>
      <c r="K16" s="5">
        <v>0</v>
      </c>
      <c r="L16" s="5">
        <v>0</v>
      </c>
      <c r="M16" s="49">
        <v>0</v>
      </c>
      <c r="N16" s="5">
        <v>0</v>
      </c>
      <c r="O16" s="5">
        <v>0</v>
      </c>
      <c r="P16" s="34">
        <v>0</v>
      </c>
      <c r="Q16" s="13">
        <v>0</v>
      </c>
      <c r="R16" s="13">
        <v>0</v>
      </c>
      <c r="S16" s="13">
        <v>0</v>
      </c>
      <c r="T16" s="11">
        <v>0</v>
      </c>
      <c r="U16" s="11">
        <v>0</v>
      </c>
    </row>
    <row r="17" spans="1:21" x14ac:dyDescent="0.3">
      <c r="A17" s="4" t="s">
        <v>1156</v>
      </c>
      <c r="B17" s="4" t="s">
        <v>1134</v>
      </c>
      <c r="C17" s="5">
        <v>0</v>
      </c>
      <c r="D17" s="5">
        <v>0</v>
      </c>
      <c r="E17" s="5">
        <v>0</v>
      </c>
      <c r="F17" s="5">
        <v>0</v>
      </c>
      <c r="G17" s="49">
        <v>0</v>
      </c>
      <c r="H17" s="5">
        <v>33700</v>
      </c>
      <c r="I17" s="5">
        <v>33700</v>
      </c>
      <c r="J17" s="49">
        <v>0</v>
      </c>
      <c r="K17" s="5">
        <v>0</v>
      </c>
      <c r="L17" s="5">
        <v>0</v>
      </c>
      <c r="M17" s="49">
        <v>0</v>
      </c>
      <c r="N17" s="5">
        <v>0</v>
      </c>
      <c r="O17" s="5">
        <v>0</v>
      </c>
      <c r="P17" s="34">
        <v>0</v>
      </c>
      <c r="Q17" s="13">
        <v>0</v>
      </c>
      <c r="R17" s="13">
        <v>0</v>
      </c>
      <c r="S17" s="13">
        <v>0</v>
      </c>
      <c r="T17" s="11">
        <v>0</v>
      </c>
      <c r="U17" s="11">
        <v>0</v>
      </c>
    </row>
    <row r="18" spans="1:21" x14ac:dyDescent="0.3">
      <c r="A18" s="4" t="s">
        <v>1157</v>
      </c>
      <c r="B18" s="4" t="s">
        <v>1158</v>
      </c>
      <c r="C18" s="5">
        <v>0</v>
      </c>
      <c r="D18" s="5">
        <v>0</v>
      </c>
      <c r="E18" s="5">
        <v>0</v>
      </c>
      <c r="F18" s="5">
        <v>0</v>
      </c>
      <c r="G18" s="49">
        <v>0</v>
      </c>
      <c r="H18" s="5">
        <v>0</v>
      </c>
      <c r="I18" s="5">
        <v>90000</v>
      </c>
      <c r="J18" s="49">
        <v>0</v>
      </c>
      <c r="K18" s="5">
        <v>0</v>
      </c>
      <c r="L18" s="5">
        <v>0</v>
      </c>
      <c r="M18" s="49">
        <v>0</v>
      </c>
      <c r="N18" s="5">
        <v>0</v>
      </c>
      <c r="O18" s="5">
        <v>0</v>
      </c>
      <c r="P18" s="34">
        <v>0</v>
      </c>
      <c r="Q18" s="13">
        <v>0</v>
      </c>
      <c r="R18" s="13">
        <v>0</v>
      </c>
      <c r="S18" s="13">
        <v>0</v>
      </c>
      <c r="T18" s="11">
        <v>0</v>
      </c>
      <c r="U18" s="11">
        <v>0</v>
      </c>
    </row>
    <row r="19" spans="1:21" x14ac:dyDescent="0.3">
      <c r="A19" s="4" t="s">
        <v>1159</v>
      </c>
      <c r="B19" s="4" t="s">
        <v>1109</v>
      </c>
      <c r="C19" s="5">
        <v>0</v>
      </c>
      <c r="D19" s="5">
        <v>0</v>
      </c>
      <c r="E19" s="5">
        <v>0</v>
      </c>
      <c r="F19" s="5">
        <v>0</v>
      </c>
      <c r="G19" s="49">
        <v>0</v>
      </c>
      <c r="H19" s="5">
        <v>0</v>
      </c>
      <c r="I19" s="5">
        <v>0</v>
      </c>
      <c r="J19" s="49">
        <v>0</v>
      </c>
      <c r="K19" s="5">
        <v>0</v>
      </c>
      <c r="L19" s="5">
        <v>0</v>
      </c>
      <c r="M19" s="49">
        <v>0</v>
      </c>
      <c r="N19" s="5">
        <v>0</v>
      </c>
      <c r="O19" s="5">
        <v>0</v>
      </c>
      <c r="P19" s="34">
        <v>0</v>
      </c>
      <c r="Q19" s="13">
        <v>0</v>
      </c>
      <c r="R19" s="13">
        <v>0</v>
      </c>
      <c r="S19" s="13">
        <v>0</v>
      </c>
      <c r="T19" s="11">
        <v>0</v>
      </c>
      <c r="U19" s="11">
        <v>0</v>
      </c>
    </row>
    <row r="20" spans="1:21" x14ac:dyDescent="0.3">
      <c r="A20" s="35" t="s">
        <v>10</v>
      </c>
      <c r="B20" s="35" t="s">
        <v>1160</v>
      </c>
      <c r="C20" s="36">
        <f>SUM(C2:C19)</f>
        <v>1867365.04</v>
      </c>
      <c r="D20" s="36">
        <f t="shared" ref="D20:O20" si="0">SUM(D2:D19)</f>
        <v>1980037.25</v>
      </c>
      <c r="E20" s="36">
        <f t="shared" si="0"/>
        <v>2295526.0099999998</v>
      </c>
      <c r="F20" s="36">
        <f t="shared" si="0"/>
        <v>2135763.91</v>
      </c>
      <c r="G20" s="36">
        <f>SUM(G2:G19)</f>
        <v>2488933.8429760002</v>
      </c>
      <c r="H20" s="36">
        <f t="shared" si="0"/>
        <v>2713733.8400000003</v>
      </c>
      <c r="I20" s="36">
        <f t="shared" si="0"/>
        <v>2698130.6700000004</v>
      </c>
      <c r="J20" s="36">
        <f>SUM(J2:J19)</f>
        <v>2503933.2249759999</v>
      </c>
      <c r="K20" s="36">
        <f t="shared" si="0"/>
        <v>2548933.2200000002</v>
      </c>
      <c r="L20" s="36">
        <f t="shared" si="0"/>
        <v>2394736.8999999994</v>
      </c>
      <c r="M20" s="36">
        <f>SUM(M2:M19)</f>
        <v>2554228.5388955222</v>
      </c>
      <c r="N20" s="36">
        <f t="shared" si="0"/>
        <v>2731791.1399999997</v>
      </c>
      <c r="O20" s="36">
        <f t="shared" si="0"/>
        <v>3442895.17</v>
      </c>
      <c r="P20" s="36">
        <v>2578523.3799999994</v>
      </c>
      <c r="Q20" s="36">
        <v>3257817.78</v>
      </c>
      <c r="R20" s="36">
        <v>1450913.6500000001</v>
      </c>
      <c r="S20" s="36">
        <v>3007923.59</v>
      </c>
      <c r="T20" s="36">
        <v>3123591.5899999994</v>
      </c>
      <c r="U20" s="36">
        <v>3145623.5899999994</v>
      </c>
    </row>
    <row r="21" spans="1:21" x14ac:dyDescent="0.3">
      <c r="A21" t="s">
        <v>11</v>
      </c>
      <c r="T21" s="76">
        <v>0.05</v>
      </c>
      <c r="U21" s="76">
        <v>0.06</v>
      </c>
    </row>
    <row r="22" spans="1:21" x14ac:dyDescent="0.3">
      <c r="N22" s="11"/>
      <c r="P22" s="11"/>
      <c r="Q22" s="11"/>
      <c r="R22" s="11"/>
    </row>
    <row r="23" spans="1:21" ht="57.6" x14ac:dyDescent="0.3">
      <c r="T23" s="77" t="s">
        <v>1352</v>
      </c>
      <c r="U23" s="78">
        <v>3145623.586150106</v>
      </c>
    </row>
    <row r="24" spans="1:21" x14ac:dyDescent="0.3">
      <c r="T24" s="13"/>
      <c r="U24" s="11">
        <v>3.8498933427035809E-3</v>
      </c>
    </row>
    <row r="25" spans="1:21" x14ac:dyDescent="0.3">
      <c r="L25" s="13"/>
      <c r="M25" s="13"/>
    </row>
  </sheetData>
  <autoFilter ref="A1:O22" xr:uid="{00000000-0009-0000-0000-000000000000}"/>
  <pageMargins left="0.7" right="0.2" top="1" bottom="0.5" header="0.3" footer="0.3"/>
  <pageSetup paperSize="17" scale="90" orientation="landscape" r:id="rId1"/>
  <headerFooter>
    <oddHeader>&amp;CSEWER FUND REVENUE BUDGET FY 2024</oddHeader>
    <oddFooter>&amp;RPage &amp;P of &amp;N</oddFooter>
  </headerFooter>
  <picture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FC7D0-D438-430E-B8CD-724869A39621}">
  <dimension ref="A1:S117"/>
  <sheetViews>
    <sheetView workbookViewId="0">
      <pane xSplit="2" ySplit="1" topLeftCell="C19" activePane="bottomRight" state="frozen"/>
      <selection pane="topRight" activeCell="C1" sqref="C1"/>
      <selection pane="bottomLeft" activeCell="A2" sqref="A2"/>
      <selection pane="bottomRight" activeCell="S23" sqref="A19:S23"/>
    </sheetView>
  </sheetViews>
  <sheetFormatPr defaultColWidth="15.5546875" defaultRowHeight="14.4" x14ac:dyDescent="0.3"/>
  <cols>
    <col min="1" max="1" width="15.5546875" style="15"/>
    <col min="2" max="2" width="33" style="15" customWidth="1"/>
    <col min="3" max="16" width="14.5546875" style="15" customWidth="1"/>
    <col min="17" max="17" width="15.5546875" style="18" customWidth="1"/>
    <col min="18" max="18" width="14.6640625" style="15" customWidth="1"/>
    <col min="19" max="19" width="15.6640625" style="15" customWidth="1"/>
    <col min="20" max="16384" width="15.5546875" style="15"/>
  </cols>
  <sheetData>
    <row r="1" spans="1:19" ht="57.6" x14ac:dyDescent="0.3">
      <c r="A1" s="14" t="s">
        <v>0</v>
      </c>
      <c r="B1" s="14" t="s">
        <v>1</v>
      </c>
      <c r="C1" s="23" t="s">
        <v>7</v>
      </c>
      <c r="D1" s="23" t="s">
        <v>8</v>
      </c>
      <c r="E1" s="23" t="s">
        <v>5</v>
      </c>
      <c r="F1" s="23" t="s">
        <v>6</v>
      </c>
      <c r="G1" s="47" t="s">
        <v>1224</v>
      </c>
      <c r="H1" s="48" t="s">
        <v>1225</v>
      </c>
      <c r="I1" s="23" t="s">
        <v>4</v>
      </c>
      <c r="J1" s="47" t="s">
        <v>1249</v>
      </c>
      <c r="K1" s="48" t="s">
        <v>1250</v>
      </c>
      <c r="L1" s="23" t="s">
        <v>3</v>
      </c>
      <c r="M1" s="47" t="s">
        <v>1251</v>
      </c>
      <c r="N1" s="48" t="s">
        <v>1252</v>
      </c>
      <c r="O1" s="23" t="s">
        <v>2</v>
      </c>
      <c r="P1" s="47" t="s">
        <v>1253</v>
      </c>
      <c r="Q1" s="48" t="s">
        <v>1275</v>
      </c>
      <c r="R1" s="48" t="s">
        <v>1276</v>
      </c>
      <c r="S1" s="50" t="s">
        <v>1350</v>
      </c>
    </row>
    <row r="2" spans="1:19" x14ac:dyDescent="0.3">
      <c r="A2" s="16" t="s">
        <v>854</v>
      </c>
      <c r="B2" s="31" t="s">
        <v>855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9" x14ac:dyDescent="0.3">
      <c r="A3" s="16" t="s">
        <v>856</v>
      </c>
      <c r="B3" s="16" t="s">
        <v>440</v>
      </c>
      <c r="C3" s="25">
        <v>129109.51</v>
      </c>
      <c r="D3" s="25">
        <v>124876.84</v>
      </c>
      <c r="E3" s="25">
        <v>200228.5</v>
      </c>
      <c r="F3" s="25">
        <v>179528.88</v>
      </c>
      <c r="G3" s="57">
        <v>244752.33</v>
      </c>
      <c r="H3" s="25">
        <v>228359.57</v>
      </c>
      <c r="I3" s="25">
        <v>216445.72</v>
      </c>
      <c r="J3" s="57">
        <v>296441.96900000004</v>
      </c>
      <c r="K3" s="25">
        <v>296441.96999999997</v>
      </c>
      <c r="L3" s="25">
        <v>243613.98</v>
      </c>
      <c r="M3" s="57">
        <v>297354.23999999999</v>
      </c>
      <c r="N3" s="25">
        <v>297354.23999999999</v>
      </c>
      <c r="O3" s="25">
        <v>288259.11</v>
      </c>
      <c r="P3" s="57">
        <v>299446.26569999999</v>
      </c>
      <c r="Q3" s="46">
        <v>295416.27</v>
      </c>
      <c r="R3" s="38">
        <v>149637.60999999999</v>
      </c>
      <c r="S3" s="46">
        <v>365390.92466000002</v>
      </c>
    </row>
    <row r="4" spans="1:19" x14ac:dyDescent="0.3">
      <c r="A4" s="16" t="s">
        <v>857</v>
      </c>
      <c r="B4" s="16" t="s">
        <v>72</v>
      </c>
      <c r="C4" s="25">
        <v>5138.05</v>
      </c>
      <c r="D4" s="25">
        <v>5138.05</v>
      </c>
      <c r="E4" s="25">
        <v>0</v>
      </c>
      <c r="F4" s="25">
        <v>5584.51</v>
      </c>
      <c r="G4" s="57">
        <v>0</v>
      </c>
      <c r="H4" s="25">
        <v>16392.759999999998</v>
      </c>
      <c r="I4" s="25">
        <v>16392.759999999998</v>
      </c>
      <c r="J4" s="57">
        <v>15350</v>
      </c>
      <c r="K4" s="25">
        <v>15350</v>
      </c>
      <c r="L4" s="25">
        <v>9569.23</v>
      </c>
      <c r="M4" s="57">
        <v>10000</v>
      </c>
      <c r="N4" s="25">
        <v>10000</v>
      </c>
      <c r="O4" s="25">
        <v>18850.45</v>
      </c>
      <c r="P4" s="57">
        <v>11000</v>
      </c>
      <c r="Q4" s="46">
        <v>11000</v>
      </c>
      <c r="R4" s="38">
        <v>9055.0300000000007</v>
      </c>
      <c r="S4" s="46">
        <v>11000</v>
      </c>
    </row>
    <row r="5" spans="1:19" x14ac:dyDescent="0.3">
      <c r="A5" s="16" t="s">
        <v>858</v>
      </c>
      <c r="B5" s="16" t="s">
        <v>278</v>
      </c>
      <c r="C5" s="25">
        <v>672.25</v>
      </c>
      <c r="D5" s="25">
        <v>0</v>
      </c>
      <c r="E5" s="25">
        <v>0</v>
      </c>
      <c r="F5" s="25">
        <v>0</v>
      </c>
      <c r="G5" s="57">
        <v>0</v>
      </c>
      <c r="H5" s="25">
        <v>0</v>
      </c>
      <c r="I5" s="25">
        <v>0</v>
      </c>
      <c r="J5" s="57">
        <v>0</v>
      </c>
      <c r="K5" s="25">
        <v>0</v>
      </c>
      <c r="L5" s="25">
        <v>0</v>
      </c>
      <c r="M5" s="57">
        <v>0</v>
      </c>
      <c r="N5" s="25">
        <v>0</v>
      </c>
      <c r="O5" s="25">
        <v>0</v>
      </c>
      <c r="P5" s="57">
        <v>0</v>
      </c>
      <c r="Q5" s="46">
        <v>0</v>
      </c>
      <c r="R5" s="46">
        <v>0</v>
      </c>
      <c r="S5" s="46">
        <v>0</v>
      </c>
    </row>
    <row r="6" spans="1:19" x14ac:dyDescent="0.3">
      <c r="A6" s="16" t="s">
        <v>859</v>
      </c>
      <c r="B6" s="16" t="s">
        <v>19</v>
      </c>
      <c r="C6" s="25">
        <v>9928.2999999999993</v>
      </c>
      <c r="D6" s="25">
        <v>9901.76</v>
      </c>
      <c r="E6" s="25">
        <v>15317.48</v>
      </c>
      <c r="F6" s="25">
        <v>14052.61</v>
      </c>
      <c r="G6" s="57">
        <v>18723.553398</v>
      </c>
      <c r="H6" s="25">
        <v>18723.55</v>
      </c>
      <c r="I6" s="25">
        <v>17204.939999999999</v>
      </c>
      <c r="J6" s="57">
        <v>23852.085628500001</v>
      </c>
      <c r="K6" s="25">
        <v>23852.09</v>
      </c>
      <c r="L6" s="25">
        <v>18928.32</v>
      </c>
      <c r="M6" s="57">
        <v>23512.6</v>
      </c>
      <c r="N6" s="25">
        <v>23512.6</v>
      </c>
      <c r="O6" s="25">
        <v>23523.54</v>
      </c>
      <c r="P6" s="57">
        <v>23749.139326049997</v>
      </c>
      <c r="Q6" s="46">
        <v>23749.14</v>
      </c>
      <c r="R6" s="38">
        <v>12038.94</v>
      </c>
      <c r="S6" s="46">
        <v>28793.905736489993</v>
      </c>
    </row>
    <row r="7" spans="1:19" x14ac:dyDescent="0.3">
      <c r="A7" s="16" t="s">
        <v>860</v>
      </c>
      <c r="B7" s="16" t="s">
        <v>21</v>
      </c>
      <c r="C7" s="25">
        <v>2901.88</v>
      </c>
      <c r="D7" s="25">
        <v>2901.88</v>
      </c>
      <c r="E7" s="25">
        <v>4485.12</v>
      </c>
      <c r="F7" s="25">
        <v>4391.79</v>
      </c>
      <c r="G7" s="57">
        <v>4601.3438415999999</v>
      </c>
      <c r="H7" s="25">
        <v>4601.34</v>
      </c>
      <c r="I7" s="25">
        <v>4183.51</v>
      </c>
      <c r="J7" s="57">
        <v>5573.1090172000013</v>
      </c>
      <c r="K7" s="25">
        <v>5573.11</v>
      </c>
      <c r="L7" s="25">
        <v>-53574.73</v>
      </c>
      <c r="M7" s="57">
        <v>2051.7399999999998</v>
      </c>
      <c r="N7" s="25">
        <v>2051.7399999999998</v>
      </c>
      <c r="O7" s="25">
        <v>-69620.179999999993</v>
      </c>
      <c r="P7" s="57">
        <v>2747.7481475</v>
      </c>
      <c r="Q7" s="46">
        <v>2747.7481475</v>
      </c>
      <c r="R7" s="38">
        <v>1908.92</v>
      </c>
      <c r="S7" s="46">
        <v>20754.204520687999</v>
      </c>
    </row>
    <row r="8" spans="1:19" x14ac:dyDescent="0.3">
      <c r="A8" s="16" t="s">
        <v>861</v>
      </c>
      <c r="B8" s="16" t="s">
        <v>23</v>
      </c>
      <c r="C8" s="25">
        <v>22320.12</v>
      </c>
      <c r="D8" s="25">
        <v>19761.84</v>
      </c>
      <c r="E8" s="25">
        <v>27468</v>
      </c>
      <c r="F8" s="25">
        <v>17110.080000000002</v>
      </c>
      <c r="G8" s="57">
        <v>39888</v>
      </c>
      <c r="H8" s="25">
        <v>39674.76</v>
      </c>
      <c r="I8" s="25">
        <v>29332.58</v>
      </c>
      <c r="J8" s="57">
        <v>59256</v>
      </c>
      <c r="K8" s="25">
        <v>59256</v>
      </c>
      <c r="L8" s="25">
        <v>28192</v>
      </c>
      <c r="M8" s="57">
        <v>42864</v>
      </c>
      <c r="N8" s="25">
        <v>42864</v>
      </c>
      <c r="O8" s="25">
        <v>35075.5</v>
      </c>
      <c r="P8" s="57">
        <v>34272</v>
      </c>
      <c r="Q8" s="46">
        <v>34272</v>
      </c>
      <c r="R8" s="38">
        <v>17367</v>
      </c>
      <c r="S8" s="46">
        <v>37680</v>
      </c>
    </row>
    <row r="9" spans="1:19" x14ac:dyDescent="0.3">
      <c r="A9" s="16" t="s">
        <v>862</v>
      </c>
      <c r="B9" s="16" t="s">
        <v>25</v>
      </c>
      <c r="C9" s="25">
        <v>1691.33</v>
      </c>
      <c r="D9" s="25">
        <v>1616.46</v>
      </c>
      <c r="E9" s="25">
        <v>2622.99</v>
      </c>
      <c r="F9" s="25">
        <v>2281.52</v>
      </c>
      <c r="G9" s="57">
        <v>3279.6812488</v>
      </c>
      <c r="H9" s="25">
        <v>3279.68</v>
      </c>
      <c r="I9" s="25">
        <v>2646.18</v>
      </c>
      <c r="J9" s="57">
        <v>3972.3223846000005</v>
      </c>
      <c r="K9" s="25">
        <v>3972.32</v>
      </c>
      <c r="L9" s="25">
        <v>1572.99</v>
      </c>
      <c r="M9" s="57">
        <v>3984.55</v>
      </c>
      <c r="N9" s="25">
        <v>3984.55</v>
      </c>
      <c r="O9" s="25">
        <v>1535.82</v>
      </c>
      <c r="P9" s="57">
        <v>4012.5799603800006</v>
      </c>
      <c r="Q9" s="46">
        <v>4012.5799603800006</v>
      </c>
      <c r="R9" s="38">
        <v>2962.19</v>
      </c>
      <c r="S9" s="46">
        <v>4896.2383904440003</v>
      </c>
    </row>
    <row r="10" spans="1:19" x14ac:dyDescent="0.3">
      <c r="A10" s="16" t="s">
        <v>863</v>
      </c>
      <c r="B10" s="16" t="s">
        <v>27</v>
      </c>
      <c r="C10" s="25">
        <v>180.8</v>
      </c>
      <c r="D10" s="25">
        <v>96.5</v>
      </c>
      <c r="E10" s="25">
        <v>271.2</v>
      </c>
      <c r="F10" s="25">
        <v>18.54</v>
      </c>
      <c r="G10" s="57">
        <v>35.200000000000003</v>
      </c>
      <c r="H10" s="25">
        <v>248.44</v>
      </c>
      <c r="I10" s="25">
        <v>248.44</v>
      </c>
      <c r="J10" s="57">
        <v>758.40000000000009</v>
      </c>
      <c r="K10" s="25">
        <v>758.4</v>
      </c>
      <c r="L10" s="25">
        <v>582.80999999999995</v>
      </c>
      <c r="M10" s="57">
        <v>457.6</v>
      </c>
      <c r="N10" s="25">
        <v>457.6</v>
      </c>
      <c r="O10" s="25">
        <v>478.73</v>
      </c>
      <c r="P10" s="57">
        <v>425.6</v>
      </c>
      <c r="Q10" s="46">
        <v>425.6</v>
      </c>
      <c r="R10" s="38">
        <v>7.49</v>
      </c>
      <c r="S10" s="46">
        <v>371.2</v>
      </c>
    </row>
    <row r="11" spans="1:19" x14ac:dyDescent="0.3">
      <c r="A11" s="16" t="s">
        <v>864</v>
      </c>
      <c r="B11" s="16" t="s">
        <v>29</v>
      </c>
      <c r="C11" s="25">
        <v>2587.25</v>
      </c>
      <c r="D11" s="25">
        <v>2587.25</v>
      </c>
      <c r="E11" s="25">
        <v>2914.35</v>
      </c>
      <c r="F11" s="25">
        <v>2787.52</v>
      </c>
      <c r="G11" s="57">
        <v>1256.8699999999999</v>
      </c>
      <c r="H11" s="25">
        <v>1256.8699999999999</v>
      </c>
      <c r="I11" s="25">
        <v>774.5</v>
      </c>
      <c r="J11" s="57">
        <v>774.5</v>
      </c>
      <c r="K11" s="25">
        <v>774.5</v>
      </c>
      <c r="L11" s="25">
        <v>2551.08</v>
      </c>
      <c r="M11" s="57">
        <v>3107</v>
      </c>
      <c r="N11" s="25">
        <v>3107</v>
      </c>
      <c r="O11" s="25">
        <v>2655.78</v>
      </c>
      <c r="P11" s="57">
        <v>3106.71</v>
      </c>
      <c r="Q11" s="46">
        <v>3106.71</v>
      </c>
      <c r="R11" s="38">
        <v>2318.29</v>
      </c>
      <c r="S11" s="46">
        <v>3520</v>
      </c>
    </row>
    <row r="12" spans="1:19" x14ac:dyDescent="0.3">
      <c r="A12" s="16" t="s">
        <v>865</v>
      </c>
      <c r="B12" s="16" t="s">
        <v>31</v>
      </c>
      <c r="C12" s="25">
        <v>322.88</v>
      </c>
      <c r="D12" s="25">
        <v>188.37</v>
      </c>
      <c r="E12" s="25">
        <v>348.71</v>
      </c>
      <c r="F12" s="25">
        <v>439.66</v>
      </c>
      <c r="G12" s="57">
        <v>1199.4940879999999</v>
      </c>
      <c r="H12" s="25">
        <v>1199.49</v>
      </c>
      <c r="I12" s="25">
        <v>1016.71</v>
      </c>
      <c r="J12" s="57">
        <v>2460.4683427000004</v>
      </c>
      <c r="K12" s="25">
        <v>2460.4699999999998</v>
      </c>
      <c r="L12" s="25">
        <v>1048.22</v>
      </c>
      <c r="M12" s="57">
        <v>1880.24</v>
      </c>
      <c r="N12" s="25">
        <v>1880.24</v>
      </c>
      <c r="O12" s="25">
        <v>1509.59</v>
      </c>
      <c r="P12" s="57">
        <v>1927.4137298249998</v>
      </c>
      <c r="Q12" s="46">
        <v>1927.4137298249998</v>
      </c>
      <c r="R12" s="38">
        <v>1161.6199999999999</v>
      </c>
      <c r="S12" s="46">
        <v>2703.8928424840005</v>
      </c>
    </row>
    <row r="13" spans="1:19" x14ac:dyDescent="0.3">
      <c r="A13" s="16" t="s">
        <v>866</v>
      </c>
      <c r="B13" s="16" t="s">
        <v>89</v>
      </c>
      <c r="C13" s="25">
        <v>16744.5</v>
      </c>
      <c r="D13" s="25">
        <v>37</v>
      </c>
      <c r="E13" s="25">
        <v>10000</v>
      </c>
      <c r="F13" s="25">
        <v>4953.7700000000004</v>
      </c>
      <c r="G13" s="57">
        <v>10000</v>
      </c>
      <c r="H13" s="25">
        <v>18425</v>
      </c>
      <c r="I13" s="25">
        <v>18415.650000000001</v>
      </c>
      <c r="J13" s="57">
        <v>10000</v>
      </c>
      <c r="K13" s="25">
        <v>13100</v>
      </c>
      <c r="L13" s="25">
        <v>-459.5</v>
      </c>
      <c r="M13" s="57">
        <v>16500</v>
      </c>
      <c r="N13" s="25">
        <v>17587.5</v>
      </c>
      <c r="O13" s="25">
        <v>13424.75</v>
      </c>
      <c r="P13" s="57">
        <v>17000</v>
      </c>
      <c r="Q13" s="46">
        <v>21030</v>
      </c>
      <c r="R13" s="38">
        <v>16925.43</v>
      </c>
      <c r="S13" s="46">
        <v>30000</v>
      </c>
    </row>
    <row r="14" spans="1:19" x14ac:dyDescent="0.3">
      <c r="A14" s="16" t="s">
        <v>867</v>
      </c>
      <c r="B14" s="16" t="s">
        <v>452</v>
      </c>
      <c r="C14" s="25">
        <v>0</v>
      </c>
      <c r="D14" s="25">
        <v>0</v>
      </c>
      <c r="E14" s="25">
        <v>0</v>
      </c>
      <c r="F14" s="25">
        <v>0</v>
      </c>
      <c r="G14" s="57">
        <v>0</v>
      </c>
      <c r="H14" s="25">
        <v>0</v>
      </c>
      <c r="I14" s="25">
        <v>0</v>
      </c>
      <c r="J14" s="57">
        <v>0</v>
      </c>
      <c r="K14" s="25">
        <v>500</v>
      </c>
      <c r="L14" s="25">
        <v>478.83</v>
      </c>
      <c r="M14" s="57">
        <v>5000</v>
      </c>
      <c r="N14" s="25">
        <v>0</v>
      </c>
      <c r="O14" s="25">
        <v>0</v>
      </c>
      <c r="P14" s="57">
        <v>0</v>
      </c>
      <c r="Q14" s="46">
        <v>0</v>
      </c>
      <c r="R14" s="46">
        <v>0</v>
      </c>
      <c r="S14" s="46">
        <v>0</v>
      </c>
    </row>
    <row r="15" spans="1:19" x14ac:dyDescent="0.3">
      <c r="A15" s="16" t="s">
        <v>868</v>
      </c>
      <c r="B15" s="16" t="s">
        <v>869</v>
      </c>
      <c r="C15" s="25">
        <v>0</v>
      </c>
      <c r="D15" s="25">
        <v>0</v>
      </c>
      <c r="E15" s="25">
        <v>0</v>
      </c>
      <c r="F15" s="25">
        <v>0</v>
      </c>
      <c r="G15" s="57">
        <v>0</v>
      </c>
      <c r="H15" s="25">
        <v>0</v>
      </c>
      <c r="I15" s="25">
        <v>0</v>
      </c>
      <c r="J15" s="57">
        <v>0</v>
      </c>
      <c r="K15" s="25">
        <v>11128.75</v>
      </c>
      <c r="L15" s="25">
        <v>11750</v>
      </c>
      <c r="M15" s="57">
        <v>0</v>
      </c>
      <c r="N15" s="25">
        <v>0</v>
      </c>
      <c r="O15" s="25">
        <v>0</v>
      </c>
      <c r="P15" s="57">
        <v>0</v>
      </c>
      <c r="Q15" s="46">
        <v>0</v>
      </c>
      <c r="R15" s="46">
        <v>0</v>
      </c>
      <c r="S15" s="46">
        <v>0</v>
      </c>
    </row>
    <row r="16" spans="1:19" x14ac:dyDescent="0.3">
      <c r="A16" s="16" t="s">
        <v>870</v>
      </c>
      <c r="B16" s="56" t="s">
        <v>1294</v>
      </c>
      <c r="C16" s="25">
        <v>14691.05</v>
      </c>
      <c r="D16" s="25">
        <v>-4213.45</v>
      </c>
      <c r="E16" s="25">
        <v>7052.82</v>
      </c>
      <c r="F16" s="25">
        <v>2641.8</v>
      </c>
      <c r="G16" s="57">
        <v>25000</v>
      </c>
      <c r="H16" s="25">
        <v>91500</v>
      </c>
      <c r="I16" s="25">
        <v>75340.78</v>
      </c>
      <c r="J16" s="57">
        <v>65000</v>
      </c>
      <c r="K16" s="25">
        <v>130680</v>
      </c>
      <c r="L16" s="25">
        <v>59398.2</v>
      </c>
      <c r="M16" s="57">
        <v>62000</v>
      </c>
      <c r="N16" s="25">
        <v>168908.23</v>
      </c>
      <c r="O16" s="25">
        <v>76582.53</v>
      </c>
      <c r="P16" s="57">
        <v>42500</v>
      </c>
      <c r="Q16" s="46">
        <v>80000</v>
      </c>
      <c r="R16" s="38">
        <v>61151</v>
      </c>
      <c r="S16" s="46">
        <v>83500</v>
      </c>
    </row>
    <row r="17" spans="1:19" x14ac:dyDescent="0.3">
      <c r="A17" s="16" t="s">
        <v>871</v>
      </c>
      <c r="B17" s="16" t="s">
        <v>872</v>
      </c>
      <c r="C17" s="25">
        <v>0</v>
      </c>
      <c r="D17" s="25">
        <v>0</v>
      </c>
      <c r="E17" s="25">
        <v>0</v>
      </c>
      <c r="F17" s="25">
        <v>0</v>
      </c>
      <c r="G17" s="57">
        <v>0</v>
      </c>
      <c r="H17" s="25">
        <v>0</v>
      </c>
      <c r="I17" s="25">
        <v>0</v>
      </c>
      <c r="J17" s="57">
        <v>0</v>
      </c>
      <c r="K17" s="25">
        <v>0</v>
      </c>
      <c r="L17" s="25">
        <v>0</v>
      </c>
      <c r="M17" s="57">
        <v>10000</v>
      </c>
      <c r="N17" s="25">
        <v>10000</v>
      </c>
      <c r="O17" s="25">
        <v>5719.11</v>
      </c>
      <c r="P17" s="57">
        <v>0</v>
      </c>
      <c r="Q17" s="46">
        <v>0</v>
      </c>
      <c r="R17" s="46">
        <v>0</v>
      </c>
      <c r="S17" s="46">
        <v>47500</v>
      </c>
    </row>
    <row r="18" spans="1:19" x14ac:dyDescent="0.3">
      <c r="A18" s="16" t="s">
        <v>873</v>
      </c>
      <c r="B18" s="16" t="s">
        <v>39</v>
      </c>
      <c r="C18" s="25">
        <v>6894.63</v>
      </c>
      <c r="D18" s="25">
        <v>6853.13</v>
      </c>
      <c r="E18" s="25">
        <v>7000</v>
      </c>
      <c r="F18" s="25">
        <v>4497.5</v>
      </c>
      <c r="G18" s="57">
        <v>7000</v>
      </c>
      <c r="H18" s="25">
        <v>7000</v>
      </c>
      <c r="I18" s="25">
        <v>5625.97</v>
      </c>
      <c r="J18" s="57">
        <v>7000</v>
      </c>
      <c r="K18" s="25">
        <v>7000</v>
      </c>
      <c r="L18" s="25">
        <v>5149.16</v>
      </c>
      <c r="M18" s="59">
        <v>6600</v>
      </c>
      <c r="N18" s="25">
        <v>6600</v>
      </c>
      <c r="O18" s="25">
        <v>5760</v>
      </c>
      <c r="P18" s="57">
        <v>6600</v>
      </c>
      <c r="Q18" s="46">
        <v>6600</v>
      </c>
      <c r="R18" s="67">
        <v>0</v>
      </c>
      <c r="S18" s="46">
        <v>5500</v>
      </c>
    </row>
    <row r="19" spans="1:19" x14ac:dyDescent="0.3">
      <c r="A19" s="16" t="s">
        <v>874</v>
      </c>
      <c r="B19" s="16" t="s">
        <v>477</v>
      </c>
      <c r="C19" s="25">
        <v>35976.370000000003</v>
      </c>
      <c r="D19" s="25">
        <v>37405.1</v>
      </c>
      <c r="E19" s="25">
        <v>33237.360000000001</v>
      </c>
      <c r="F19" s="25">
        <v>29926.74</v>
      </c>
      <c r="G19" s="57">
        <v>37405.1</v>
      </c>
      <c r="H19" s="25">
        <v>37790.31</v>
      </c>
      <c r="I19" s="25">
        <v>37790.31</v>
      </c>
      <c r="J19" s="57">
        <v>30000</v>
      </c>
      <c r="K19" s="25">
        <v>30000</v>
      </c>
      <c r="L19" s="25">
        <v>27518.799999999999</v>
      </c>
      <c r="M19" s="59">
        <v>25000</v>
      </c>
      <c r="N19" s="25">
        <v>30109.16</v>
      </c>
      <c r="O19" s="25">
        <v>32297.72</v>
      </c>
      <c r="P19" s="57">
        <v>25000</v>
      </c>
      <c r="Q19" s="46">
        <v>25000</v>
      </c>
      <c r="R19" s="38">
        <v>15131.74</v>
      </c>
      <c r="S19" s="46">
        <v>25000</v>
      </c>
    </row>
    <row r="20" spans="1:19" x14ac:dyDescent="0.3">
      <c r="A20" s="16" t="s">
        <v>875</v>
      </c>
      <c r="B20" s="16" t="s">
        <v>456</v>
      </c>
      <c r="C20" s="25">
        <v>0</v>
      </c>
      <c r="D20" s="25">
        <v>0</v>
      </c>
      <c r="E20" s="25">
        <v>0</v>
      </c>
      <c r="F20" s="25">
        <v>0</v>
      </c>
      <c r="G20" s="57">
        <v>0</v>
      </c>
      <c r="H20" s="25">
        <v>0</v>
      </c>
      <c r="I20" s="25">
        <v>0</v>
      </c>
      <c r="J20" s="57">
        <v>0</v>
      </c>
      <c r="K20" s="25">
        <v>2000</v>
      </c>
      <c r="L20" s="25">
        <v>1290.67</v>
      </c>
      <c r="M20" s="59">
        <v>1750</v>
      </c>
      <c r="N20" s="25">
        <v>1640.84</v>
      </c>
      <c r="O20" s="25">
        <v>776.97</v>
      </c>
      <c r="P20" s="57">
        <v>800</v>
      </c>
      <c r="Q20" s="46">
        <v>800</v>
      </c>
      <c r="R20" s="3">
        <v>0</v>
      </c>
      <c r="S20" s="46">
        <v>800</v>
      </c>
    </row>
    <row r="21" spans="1:19" x14ac:dyDescent="0.3">
      <c r="A21" s="16" t="s">
        <v>876</v>
      </c>
      <c r="B21" s="16" t="s">
        <v>47</v>
      </c>
      <c r="C21" s="25">
        <v>20966.900000000001</v>
      </c>
      <c r="D21" s="25">
        <v>20087.43</v>
      </c>
      <c r="E21" s="25">
        <v>23000</v>
      </c>
      <c r="F21" s="25">
        <v>21906.42</v>
      </c>
      <c r="G21" s="57">
        <v>23000</v>
      </c>
      <c r="H21" s="25">
        <v>23000</v>
      </c>
      <c r="I21" s="25">
        <v>19465.2</v>
      </c>
      <c r="J21" s="57">
        <v>20000</v>
      </c>
      <c r="K21" s="25">
        <v>20000</v>
      </c>
      <c r="L21" s="25">
        <v>20947.89</v>
      </c>
      <c r="M21" s="59">
        <v>25000</v>
      </c>
      <c r="N21" s="25">
        <v>25000</v>
      </c>
      <c r="O21" s="25">
        <v>21548.82</v>
      </c>
      <c r="P21" s="57">
        <v>18500</v>
      </c>
      <c r="Q21" s="46">
        <v>18500</v>
      </c>
      <c r="R21" s="38">
        <v>12695.9</v>
      </c>
      <c r="S21" s="46">
        <v>18500</v>
      </c>
    </row>
    <row r="22" spans="1:19" x14ac:dyDescent="0.3">
      <c r="A22" s="16" t="s">
        <v>877</v>
      </c>
      <c r="B22" s="16" t="s">
        <v>822</v>
      </c>
      <c r="C22" s="25">
        <v>0</v>
      </c>
      <c r="D22" s="25">
        <v>0</v>
      </c>
      <c r="E22" s="25">
        <v>0</v>
      </c>
      <c r="F22" s="25">
        <v>0</v>
      </c>
      <c r="G22" s="57">
        <v>0</v>
      </c>
      <c r="H22" s="25">
        <v>0</v>
      </c>
      <c r="I22" s="25">
        <v>0</v>
      </c>
      <c r="J22" s="57">
        <v>0</v>
      </c>
      <c r="K22" s="25">
        <v>0</v>
      </c>
      <c r="L22" s="25">
        <v>0</v>
      </c>
      <c r="M22" s="59">
        <v>41358.959999999999</v>
      </c>
      <c r="N22" s="25">
        <v>41358.959999999999</v>
      </c>
      <c r="O22" s="25">
        <v>41358.800000000003</v>
      </c>
      <c r="P22" s="57">
        <v>45000</v>
      </c>
      <c r="Q22" s="46">
        <v>45000</v>
      </c>
      <c r="R22" s="38">
        <v>33013.589999999997</v>
      </c>
      <c r="S22" s="46">
        <v>48925.95</v>
      </c>
    </row>
    <row r="23" spans="1:19" x14ac:dyDescent="0.3">
      <c r="A23" s="16" t="s">
        <v>878</v>
      </c>
      <c r="B23" s="16" t="s">
        <v>459</v>
      </c>
      <c r="C23" s="25">
        <v>0</v>
      </c>
      <c r="D23" s="25">
        <v>0</v>
      </c>
      <c r="E23" s="25">
        <v>0</v>
      </c>
      <c r="F23" s="25">
        <v>0</v>
      </c>
      <c r="G23" s="57">
        <v>0</v>
      </c>
      <c r="H23" s="25">
        <v>16000</v>
      </c>
      <c r="I23" s="25">
        <v>16000</v>
      </c>
      <c r="J23" s="57">
        <v>10000</v>
      </c>
      <c r="K23" s="25">
        <v>10000</v>
      </c>
      <c r="L23" s="25">
        <v>7828.45</v>
      </c>
      <c r="M23" s="57">
        <v>2000</v>
      </c>
      <c r="N23" s="25">
        <v>6000</v>
      </c>
      <c r="O23" s="25">
        <v>1900</v>
      </c>
      <c r="P23" s="57">
        <v>2000</v>
      </c>
      <c r="Q23" s="46">
        <v>2000</v>
      </c>
      <c r="R23" s="46">
        <v>0</v>
      </c>
      <c r="S23" s="46">
        <v>4000</v>
      </c>
    </row>
    <row r="24" spans="1:19" x14ac:dyDescent="0.3">
      <c r="A24" s="16" t="s">
        <v>879</v>
      </c>
      <c r="B24" s="16" t="s">
        <v>49</v>
      </c>
      <c r="C24" s="25">
        <v>58.85</v>
      </c>
      <c r="D24" s="25">
        <v>19.02</v>
      </c>
      <c r="E24" s="25">
        <v>0</v>
      </c>
      <c r="F24" s="25">
        <v>0</v>
      </c>
      <c r="G24" s="57">
        <v>0</v>
      </c>
      <c r="H24" s="25">
        <v>0</v>
      </c>
      <c r="I24" s="25">
        <v>0</v>
      </c>
      <c r="J24" s="57">
        <v>70</v>
      </c>
      <c r="K24" s="25">
        <v>70</v>
      </c>
      <c r="L24" s="25">
        <v>26.7</v>
      </c>
      <c r="M24" s="57">
        <v>100</v>
      </c>
      <c r="N24" s="25">
        <v>100</v>
      </c>
      <c r="O24" s="25">
        <v>0</v>
      </c>
      <c r="P24" s="57">
        <v>100</v>
      </c>
      <c r="Q24" s="46">
        <v>100</v>
      </c>
      <c r="R24" s="46">
        <v>0</v>
      </c>
      <c r="S24" s="46">
        <v>95</v>
      </c>
    </row>
    <row r="25" spans="1:19" x14ac:dyDescent="0.3">
      <c r="A25" s="16" t="s">
        <v>880</v>
      </c>
      <c r="B25" s="16" t="s">
        <v>51</v>
      </c>
      <c r="C25" s="25">
        <v>0</v>
      </c>
      <c r="D25" s="25">
        <v>0</v>
      </c>
      <c r="E25" s="25">
        <v>0</v>
      </c>
      <c r="F25" s="25">
        <v>0</v>
      </c>
      <c r="G25" s="57">
        <v>0</v>
      </c>
      <c r="H25" s="25">
        <v>0</v>
      </c>
      <c r="I25" s="25">
        <v>0</v>
      </c>
      <c r="J25" s="57">
        <v>250</v>
      </c>
      <c r="K25" s="25">
        <v>250</v>
      </c>
      <c r="L25" s="25">
        <v>17.96</v>
      </c>
      <c r="M25" s="57">
        <v>250</v>
      </c>
      <c r="N25" s="25">
        <v>250</v>
      </c>
      <c r="O25" s="25">
        <v>0</v>
      </c>
      <c r="P25" s="57">
        <v>0</v>
      </c>
      <c r="Q25" s="46">
        <v>0</v>
      </c>
      <c r="R25" s="46">
        <v>0</v>
      </c>
      <c r="S25" s="46">
        <v>475</v>
      </c>
    </row>
    <row r="26" spans="1:19" x14ac:dyDescent="0.3">
      <c r="A26" s="16" t="s">
        <v>881</v>
      </c>
      <c r="B26" s="16" t="s">
        <v>53</v>
      </c>
      <c r="C26" s="25">
        <v>0</v>
      </c>
      <c r="D26" s="25">
        <v>0</v>
      </c>
      <c r="E26" s="25">
        <v>820</v>
      </c>
      <c r="F26" s="25">
        <v>0</v>
      </c>
      <c r="G26" s="57">
        <v>820</v>
      </c>
      <c r="H26" s="25">
        <v>820</v>
      </c>
      <c r="I26" s="25">
        <v>0</v>
      </c>
      <c r="J26" s="57">
        <v>500</v>
      </c>
      <c r="K26" s="25">
        <v>500</v>
      </c>
      <c r="L26" s="25">
        <v>16</v>
      </c>
      <c r="M26" s="57">
        <v>500</v>
      </c>
      <c r="N26" s="25">
        <v>500</v>
      </c>
      <c r="O26" s="25">
        <v>0</v>
      </c>
      <c r="P26" s="57">
        <v>500</v>
      </c>
      <c r="Q26" s="46">
        <v>500</v>
      </c>
      <c r="R26" s="46">
        <v>0</v>
      </c>
      <c r="S26" s="46">
        <v>475</v>
      </c>
    </row>
    <row r="27" spans="1:19" x14ac:dyDescent="0.3">
      <c r="A27" s="16" t="s">
        <v>882</v>
      </c>
      <c r="B27" s="16" t="s">
        <v>57</v>
      </c>
      <c r="C27" s="25">
        <v>0</v>
      </c>
      <c r="D27" s="25">
        <v>0</v>
      </c>
      <c r="E27" s="25">
        <v>0</v>
      </c>
      <c r="F27" s="25">
        <v>0</v>
      </c>
      <c r="G27" s="57">
        <v>430044.44</v>
      </c>
      <c r="H27" s="25">
        <v>232763.27</v>
      </c>
      <c r="I27" s="25">
        <v>21750</v>
      </c>
      <c r="J27" s="57">
        <v>80392.160000000003</v>
      </c>
      <c r="K27" s="25">
        <v>13483.4</v>
      </c>
      <c r="L27" s="25">
        <v>0</v>
      </c>
      <c r="M27" s="57">
        <v>64225.08</v>
      </c>
      <c r="N27" s="25">
        <v>3949.35</v>
      </c>
      <c r="O27" s="25">
        <v>3949.35</v>
      </c>
      <c r="P27" s="57">
        <v>10000</v>
      </c>
      <c r="Q27" s="46">
        <v>0</v>
      </c>
      <c r="R27" s="67">
        <v>0</v>
      </c>
      <c r="S27" s="73">
        <v>60997.15</v>
      </c>
    </row>
    <row r="28" spans="1:19" x14ac:dyDescent="0.3">
      <c r="A28" s="16" t="s">
        <v>883</v>
      </c>
      <c r="B28" s="16" t="s">
        <v>832</v>
      </c>
      <c r="C28" s="25">
        <v>45304.45</v>
      </c>
      <c r="D28" s="25">
        <v>0</v>
      </c>
      <c r="E28" s="25">
        <v>78376.67</v>
      </c>
      <c r="F28" s="25">
        <v>0</v>
      </c>
      <c r="G28" s="57">
        <v>0</v>
      </c>
      <c r="H28" s="25">
        <v>0</v>
      </c>
      <c r="I28" s="25">
        <v>0</v>
      </c>
      <c r="J28" s="57">
        <v>0</v>
      </c>
      <c r="K28" s="25">
        <v>0</v>
      </c>
      <c r="L28" s="25">
        <v>0</v>
      </c>
      <c r="M28" s="57">
        <v>0</v>
      </c>
      <c r="N28" s="25">
        <v>0</v>
      </c>
      <c r="O28" s="25">
        <v>0</v>
      </c>
      <c r="P28" s="57">
        <v>0</v>
      </c>
      <c r="Q28" s="46">
        <v>0</v>
      </c>
      <c r="R28" s="46">
        <v>0</v>
      </c>
      <c r="S28" s="46">
        <v>0</v>
      </c>
    </row>
    <row r="29" spans="1:19" x14ac:dyDescent="0.3">
      <c r="A29" s="16" t="s">
        <v>884</v>
      </c>
      <c r="B29" s="16" t="s">
        <v>59</v>
      </c>
      <c r="C29" s="25">
        <v>0</v>
      </c>
      <c r="D29" s="25">
        <v>0</v>
      </c>
      <c r="E29" s="25">
        <v>50</v>
      </c>
      <c r="F29" s="25">
        <v>7.89</v>
      </c>
      <c r="G29" s="57">
        <v>50</v>
      </c>
      <c r="H29" s="25">
        <v>50</v>
      </c>
      <c r="I29" s="25">
        <v>15.82</v>
      </c>
      <c r="J29" s="57">
        <v>50</v>
      </c>
      <c r="K29" s="25">
        <v>50</v>
      </c>
      <c r="L29" s="25">
        <v>38.65</v>
      </c>
      <c r="M29" s="57">
        <v>50</v>
      </c>
      <c r="N29" s="25">
        <v>50</v>
      </c>
      <c r="O29" s="25">
        <v>29.35</v>
      </c>
      <c r="P29" s="57">
        <v>0</v>
      </c>
      <c r="Q29" s="46">
        <v>0</v>
      </c>
      <c r="R29" s="67">
        <v>0</v>
      </c>
      <c r="S29" s="46">
        <v>0</v>
      </c>
    </row>
    <row r="30" spans="1:19" x14ac:dyDescent="0.3">
      <c r="A30" s="16" t="s">
        <v>885</v>
      </c>
      <c r="B30" s="16" t="s">
        <v>326</v>
      </c>
      <c r="C30" s="25">
        <v>6065.34</v>
      </c>
      <c r="D30" s="25">
        <v>4352.09</v>
      </c>
      <c r="E30" s="25">
        <v>15000</v>
      </c>
      <c r="F30" s="25">
        <v>8086.3</v>
      </c>
      <c r="G30" s="57">
        <v>15000</v>
      </c>
      <c r="H30" s="25">
        <v>25000</v>
      </c>
      <c r="I30" s="25">
        <v>24272.42</v>
      </c>
      <c r="J30" s="59">
        <v>30000</v>
      </c>
      <c r="K30" s="25">
        <v>29500</v>
      </c>
      <c r="L30" s="25">
        <v>29864.66</v>
      </c>
      <c r="M30" s="57">
        <v>25000</v>
      </c>
      <c r="N30" s="25">
        <v>25000</v>
      </c>
      <c r="O30" s="25">
        <v>24942.09</v>
      </c>
      <c r="P30" s="57">
        <v>25000</v>
      </c>
      <c r="Q30" s="46">
        <v>25000</v>
      </c>
      <c r="R30" s="38">
        <v>7096.53</v>
      </c>
      <c r="S30" s="46">
        <v>28500</v>
      </c>
    </row>
    <row r="31" spans="1:19" x14ac:dyDescent="0.3">
      <c r="A31" s="16" t="s">
        <v>886</v>
      </c>
      <c r="B31" s="16" t="s">
        <v>248</v>
      </c>
      <c r="C31" s="25">
        <v>7586.83</v>
      </c>
      <c r="D31" s="25">
        <v>6502.68</v>
      </c>
      <c r="E31" s="25">
        <v>10000</v>
      </c>
      <c r="F31" s="25">
        <v>5592.06</v>
      </c>
      <c r="G31" s="57">
        <v>6502.68</v>
      </c>
      <c r="H31" s="25">
        <v>6502.7</v>
      </c>
      <c r="I31" s="25">
        <v>5982.31</v>
      </c>
      <c r="J31" s="59">
        <v>13100</v>
      </c>
      <c r="K31" s="25">
        <v>13100</v>
      </c>
      <c r="L31" s="25">
        <v>10892.4</v>
      </c>
      <c r="M31" s="57">
        <v>10000</v>
      </c>
      <c r="N31" s="25">
        <v>10000</v>
      </c>
      <c r="O31" s="25">
        <v>13547.85</v>
      </c>
      <c r="P31" s="57">
        <v>10000</v>
      </c>
      <c r="Q31" s="46">
        <v>10000</v>
      </c>
      <c r="R31" s="38">
        <v>5997.93</v>
      </c>
      <c r="S31" s="46">
        <v>10000</v>
      </c>
    </row>
    <row r="32" spans="1:19" x14ac:dyDescent="0.3">
      <c r="A32" s="16" t="s">
        <v>887</v>
      </c>
      <c r="B32" s="16" t="s">
        <v>430</v>
      </c>
      <c r="C32" s="25">
        <v>2907.27</v>
      </c>
      <c r="D32" s="25">
        <v>2104.4499999999998</v>
      </c>
      <c r="E32" s="25">
        <v>7500</v>
      </c>
      <c r="F32" s="25">
        <v>1066.3900000000001</v>
      </c>
      <c r="G32" s="57">
        <v>1500</v>
      </c>
      <c r="H32" s="25">
        <v>1500</v>
      </c>
      <c r="I32" s="25">
        <v>1151.8399999999999</v>
      </c>
      <c r="J32" s="59">
        <v>7500</v>
      </c>
      <c r="K32" s="25">
        <v>7500</v>
      </c>
      <c r="L32" s="25">
        <v>7213.53</v>
      </c>
      <c r="M32" s="57">
        <v>7500</v>
      </c>
      <c r="N32" s="25">
        <v>7500</v>
      </c>
      <c r="O32" s="25">
        <v>4375.4799999999996</v>
      </c>
      <c r="P32" s="57">
        <v>6500</v>
      </c>
      <c r="Q32" s="46">
        <v>6500</v>
      </c>
      <c r="R32" s="38">
        <v>1160.0899999999999</v>
      </c>
      <c r="S32" s="46">
        <v>6175</v>
      </c>
    </row>
    <row r="33" spans="1:19" x14ac:dyDescent="0.3">
      <c r="A33" s="16" t="s">
        <v>888</v>
      </c>
      <c r="B33" s="16" t="s">
        <v>331</v>
      </c>
      <c r="C33" s="25">
        <v>4661.7</v>
      </c>
      <c r="D33" s="25">
        <v>201.5</v>
      </c>
      <c r="E33" s="25">
        <v>5500</v>
      </c>
      <c r="F33" s="25">
        <v>999.61</v>
      </c>
      <c r="G33" s="57">
        <v>6000</v>
      </c>
      <c r="H33" s="25">
        <v>6000</v>
      </c>
      <c r="I33" s="25">
        <v>5816.14</v>
      </c>
      <c r="J33" s="59">
        <v>5500</v>
      </c>
      <c r="K33" s="25">
        <v>5500</v>
      </c>
      <c r="L33" s="25">
        <v>5404.31</v>
      </c>
      <c r="M33" s="57">
        <v>5500</v>
      </c>
      <c r="N33" s="25">
        <v>5500</v>
      </c>
      <c r="O33" s="25">
        <v>4069.38</v>
      </c>
      <c r="P33" s="57">
        <v>2500</v>
      </c>
      <c r="Q33" s="46">
        <v>2500</v>
      </c>
      <c r="R33" s="38">
        <v>1065.3800000000001</v>
      </c>
      <c r="S33" s="46">
        <v>5225</v>
      </c>
    </row>
    <row r="34" spans="1:19" x14ac:dyDescent="0.3">
      <c r="A34" s="16" t="s">
        <v>889</v>
      </c>
      <c r="B34" s="16" t="s">
        <v>433</v>
      </c>
      <c r="C34" s="25">
        <v>1070.3699999999999</v>
      </c>
      <c r="D34" s="25">
        <v>0</v>
      </c>
      <c r="E34" s="25">
        <v>2000</v>
      </c>
      <c r="F34" s="25">
        <v>231.8</v>
      </c>
      <c r="G34" s="57">
        <v>2000</v>
      </c>
      <c r="H34" s="25">
        <v>2000</v>
      </c>
      <c r="I34" s="25">
        <v>1843.07</v>
      </c>
      <c r="J34" s="59">
        <f>E34</f>
        <v>2000</v>
      </c>
      <c r="K34" s="25">
        <v>2000</v>
      </c>
      <c r="L34" s="25">
        <v>2000</v>
      </c>
      <c r="M34" s="57">
        <v>2200</v>
      </c>
      <c r="N34" s="25">
        <v>2200</v>
      </c>
      <c r="O34" s="25">
        <v>0</v>
      </c>
      <c r="P34" s="57">
        <v>2000</v>
      </c>
      <c r="Q34" s="46">
        <v>2000</v>
      </c>
      <c r="R34" s="46">
        <v>0</v>
      </c>
      <c r="S34" s="46">
        <v>1900</v>
      </c>
    </row>
    <row r="35" spans="1:19" x14ac:dyDescent="0.3">
      <c r="A35" s="16" t="s">
        <v>890</v>
      </c>
      <c r="B35" s="16" t="s">
        <v>844</v>
      </c>
      <c r="C35" s="25">
        <v>4347</v>
      </c>
      <c r="D35" s="25">
        <v>4347</v>
      </c>
      <c r="E35" s="25">
        <v>3105</v>
      </c>
      <c r="F35" s="25">
        <v>0</v>
      </c>
      <c r="G35" s="57">
        <v>4347</v>
      </c>
      <c r="H35" s="25">
        <v>4347</v>
      </c>
      <c r="I35" s="25">
        <v>3377.06</v>
      </c>
      <c r="J35" s="59">
        <v>4347</v>
      </c>
      <c r="K35" s="25">
        <v>4347</v>
      </c>
      <c r="L35" s="25">
        <v>2970</v>
      </c>
      <c r="M35" s="57">
        <v>4347</v>
      </c>
      <c r="N35" s="25">
        <v>4347</v>
      </c>
      <c r="O35" s="25">
        <v>4158</v>
      </c>
      <c r="P35" s="57">
        <v>3500</v>
      </c>
      <c r="Q35" s="46">
        <v>3500</v>
      </c>
      <c r="R35" s="46">
        <v>0</v>
      </c>
      <c r="S35" s="46">
        <v>4275</v>
      </c>
    </row>
    <row r="36" spans="1:19" x14ac:dyDescent="0.3">
      <c r="A36" s="16" t="s">
        <v>891</v>
      </c>
      <c r="B36" s="16" t="s">
        <v>892</v>
      </c>
      <c r="C36" s="25">
        <v>8432.66</v>
      </c>
      <c r="D36" s="25">
        <v>4263.4799999999996</v>
      </c>
      <c r="E36" s="25">
        <v>8432.66</v>
      </c>
      <c r="F36" s="25">
        <v>3752.37</v>
      </c>
      <c r="G36" s="57">
        <v>4263.4799999999996</v>
      </c>
      <c r="H36" s="25">
        <v>14263.48</v>
      </c>
      <c r="I36" s="25">
        <v>13449.54</v>
      </c>
      <c r="J36" s="59">
        <v>15000</v>
      </c>
      <c r="K36" s="25">
        <v>56000</v>
      </c>
      <c r="L36" s="25">
        <v>7793.63</v>
      </c>
      <c r="M36" s="57">
        <v>15000</v>
      </c>
      <c r="N36" s="25">
        <v>15000</v>
      </c>
      <c r="O36" s="25">
        <v>13675.76</v>
      </c>
      <c r="P36" s="57">
        <v>15000</v>
      </c>
      <c r="Q36" s="46">
        <v>15000</v>
      </c>
      <c r="R36" s="46">
        <v>8234.15</v>
      </c>
      <c r="S36" s="46">
        <v>15000</v>
      </c>
    </row>
    <row r="37" spans="1:19" x14ac:dyDescent="0.3">
      <c r="A37" s="16" t="s">
        <v>893</v>
      </c>
      <c r="B37" s="16" t="s">
        <v>345</v>
      </c>
      <c r="C37" s="25">
        <v>7834.75</v>
      </c>
      <c r="D37" s="25">
        <v>0</v>
      </c>
      <c r="E37" s="25">
        <v>30000</v>
      </c>
      <c r="F37" s="25">
        <v>0</v>
      </c>
      <c r="G37" s="57">
        <v>60000</v>
      </c>
      <c r="H37" s="25">
        <v>60000</v>
      </c>
      <c r="I37" s="25">
        <v>4527.5</v>
      </c>
      <c r="J37" s="57">
        <v>20000</v>
      </c>
      <c r="K37" s="25">
        <v>20000</v>
      </c>
      <c r="L37" s="25">
        <v>2982.5</v>
      </c>
      <c r="M37" s="57">
        <v>20000</v>
      </c>
      <c r="N37" s="25">
        <v>48230</v>
      </c>
      <c r="O37" s="25">
        <v>2280</v>
      </c>
      <c r="P37" s="57">
        <v>25000</v>
      </c>
      <c r="Q37" s="46">
        <v>0</v>
      </c>
      <c r="R37" s="67">
        <v>2000</v>
      </c>
      <c r="S37" s="46">
        <v>10000</v>
      </c>
    </row>
    <row r="38" spans="1:19" x14ac:dyDescent="0.3">
      <c r="A38" s="16" t="s">
        <v>894</v>
      </c>
      <c r="B38" s="16" t="s">
        <v>469</v>
      </c>
      <c r="C38" s="25">
        <v>10000</v>
      </c>
      <c r="D38" s="25">
        <v>1683.7</v>
      </c>
      <c r="E38" s="25">
        <v>10000</v>
      </c>
      <c r="F38" s="25">
        <v>2160.37</v>
      </c>
      <c r="G38" s="57">
        <v>5000</v>
      </c>
      <c r="H38" s="25">
        <v>5000</v>
      </c>
      <c r="I38" s="25">
        <v>5000</v>
      </c>
      <c r="J38" s="57">
        <v>5000</v>
      </c>
      <c r="K38" s="25">
        <v>5000</v>
      </c>
      <c r="L38" s="25">
        <v>3463.22</v>
      </c>
      <c r="M38" s="57">
        <v>7000</v>
      </c>
      <c r="N38" s="25">
        <v>7000</v>
      </c>
      <c r="O38" s="25">
        <v>6970.29</v>
      </c>
      <c r="P38" s="57">
        <v>10000</v>
      </c>
      <c r="Q38" s="46">
        <v>10000</v>
      </c>
      <c r="R38" s="67">
        <v>6508.51</v>
      </c>
      <c r="S38" s="46">
        <v>10000</v>
      </c>
    </row>
    <row r="39" spans="1:19" x14ac:dyDescent="0.3">
      <c r="A39" s="16" t="s">
        <v>895</v>
      </c>
      <c r="B39" s="16" t="s">
        <v>471</v>
      </c>
      <c r="C39" s="25">
        <v>46161.29</v>
      </c>
      <c r="D39" s="25">
        <v>0</v>
      </c>
      <c r="E39" s="25">
        <v>0</v>
      </c>
      <c r="F39" s="25">
        <v>0</v>
      </c>
      <c r="G39" s="57">
        <v>30000</v>
      </c>
      <c r="H39" s="25">
        <v>254800</v>
      </c>
      <c r="I39" s="25">
        <v>346.51</v>
      </c>
      <c r="J39" s="57">
        <v>10000</v>
      </c>
      <c r="K39" s="25">
        <v>10000</v>
      </c>
      <c r="L39" s="25">
        <v>0</v>
      </c>
      <c r="M39" s="57">
        <v>5000</v>
      </c>
      <c r="N39" s="25">
        <v>1000</v>
      </c>
      <c r="O39" s="25">
        <v>698.81</v>
      </c>
      <c r="P39" s="57">
        <v>2500</v>
      </c>
      <c r="Q39" s="46">
        <v>0</v>
      </c>
      <c r="R39" s="67">
        <v>0</v>
      </c>
      <c r="S39" s="46">
        <v>0</v>
      </c>
    </row>
    <row r="40" spans="1:19" x14ac:dyDescent="0.3">
      <c r="A40" s="19" t="s">
        <v>10</v>
      </c>
      <c r="B40" s="19" t="s">
        <v>896</v>
      </c>
      <c r="C40" s="20">
        <f>SUM(C3:C39)</f>
        <v>414556.32999999996</v>
      </c>
      <c r="D40" s="20">
        <f t="shared" ref="D40:O40" si="0">SUM(D3:D39)</f>
        <v>250712.08</v>
      </c>
      <c r="E40" s="20">
        <f t="shared" si="0"/>
        <v>504730.85999999993</v>
      </c>
      <c r="F40" s="20">
        <f t="shared" si="0"/>
        <v>312018.12999999995</v>
      </c>
      <c r="G40" s="20">
        <f>SUM(G3:G39)</f>
        <v>981669.17257639999</v>
      </c>
      <c r="H40" s="20">
        <f t="shared" si="0"/>
        <v>1120498.22</v>
      </c>
      <c r="I40" s="20">
        <f t="shared" si="0"/>
        <v>548415.46000000008</v>
      </c>
      <c r="J40" s="20">
        <f>SUM(J3:J39)</f>
        <v>744148.01437300013</v>
      </c>
      <c r="K40" s="20">
        <f t="shared" si="0"/>
        <v>800148.01</v>
      </c>
      <c r="L40" s="20">
        <f t="shared" si="0"/>
        <v>459069.96</v>
      </c>
      <c r="M40" s="20">
        <f>SUM(M3:M39)</f>
        <v>747093.00999999989</v>
      </c>
      <c r="N40" s="20">
        <f t="shared" si="0"/>
        <v>823043.00999999989</v>
      </c>
      <c r="O40" s="20">
        <f t="shared" si="0"/>
        <v>580333.39999999991</v>
      </c>
      <c r="P40" s="20">
        <v>650687.45686375489</v>
      </c>
      <c r="Q40" s="20">
        <v>650687.46183770499</v>
      </c>
      <c r="R40" s="20">
        <v>367437.34000000008</v>
      </c>
      <c r="S40" s="20">
        <v>891953.46615010605</v>
      </c>
    </row>
    <row r="42" spans="1:19" x14ac:dyDescent="0.3">
      <c r="A42" s="28" t="s">
        <v>897</v>
      </c>
      <c r="B42" s="28" t="s">
        <v>898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9"/>
      <c r="R42" s="9"/>
    </row>
    <row r="43" spans="1:19" x14ac:dyDescent="0.3">
      <c r="A43" s="28" t="s">
        <v>899</v>
      </c>
      <c r="B43" s="28" t="s">
        <v>440</v>
      </c>
      <c r="C43" s="29">
        <v>327004.19</v>
      </c>
      <c r="D43" s="29">
        <v>327004.19</v>
      </c>
      <c r="E43" s="29">
        <v>367729.1</v>
      </c>
      <c r="F43" s="29">
        <v>306929</v>
      </c>
      <c r="G43" s="61">
        <v>358808.79</v>
      </c>
      <c r="H43" s="29">
        <v>358808.79</v>
      </c>
      <c r="I43" s="29">
        <v>362502.82</v>
      </c>
      <c r="J43" s="61">
        <v>443696.95</v>
      </c>
      <c r="K43" s="29">
        <v>443696.95</v>
      </c>
      <c r="L43" s="29">
        <v>358394.78</v>
      </c>
      <c r="M43" s="61">
        <v>419642.73</v>
      </c>
      <c r="N43" s="29">
        <v>419642.73</v>
      </c>
      <c r="O43" s="29">
        <v>422469.64</v>
      </c>
      <c r="P43" s="61">
        <v>445243.05700000003</v>
      </c>
      <c r="Q43" s="29">
        <v>445243.05700000003</v>
      </c>
      <c r="R43" s="38">
        <v>239199.03</v>
      </c>
    </row>
    <row r="44" spans="1:19" x14ac:dyDescent="0.3">
      <c r="A44" s="28" t="s">
        <v>900</v>
      </c>
      <c r="B44" s="28" t="s">
        <v>72</v>
      </c>
      <c r="C44" s="29">
        <v>9212.6299999999992</v>
      </c>
      <c r="D44" s="29">
        <v>9212.6299999999992</v>
      </c>
      <c r="E44" s="29">
        <v>0</v>
      </c>
      <c r="F44" s="29">
        <v>8423.01</v>
      </c>
      <c r="G44" s="61">
        <v>0</v>
      </c>
      <c r="H44" s="29">
        <v>11283.99</v>
      </c>
      <c r="I44" s="29">
        <v>11283.99</v>
      </c>
      <c r="J44" s="61">
        <v>5695</v>
      </c>
      <c r="K44" s="29">
        <v>5695</v>
      </c>
      <c r="L44" s="29">
        <v>10559.19</v>
      </c>
      <c r="M44" s="61">
        <v>10000</v>
      </c>
      <c r="N44" s="29">
        <v>10000</v>
      </c>
      <c r="O44" s="29">
        <v>11895.7</v>
      </c>
      <c r="P44" s="61">
        <v>11000</v>
      </c>
      <c r="Q44" s="29">
        <v>11000</v>
      </c>
      <c r="R44" s="38">
        <v>30925.65</v>
      </c>
    </row>
    <row r="45" spans="1:19" x14ac:dyDescent="0.3">
      <c r="A45" s="28" t="s">
        <v>901</v>
      </c>
      <c r="B45" s="28" t="s">
        <v>19</v>
      </c>
      <c r="C45" s="29">
        <v>25629.13</v>
      </c>
      <c r="D45" s="29">
        <v>25629.13</v>
      </c>
      <c r="E45" s="29">
        <v>28131.279999999999</v>
      </c>
      <c r="F45" s="29">
        <v>23891.69</v>
      </c>
      <c r="G45" s="61">
        <v>27448.87</v>
      </c>
      <c r="H45" s="29">
        <v>28182.84</v>
      </c>
      <c r="I45" s="29">
        <v>28182.84</v>
      </c>
      <c r="J45" s="61">
        <v>34378.480000000003</v>
      </c>
      <c r="K45" s="29">
        <v>34378.480000000003</v>
      </c>
      <c r="L45" s="29">
        <v>28625.48</v>
      </c>
      <c r="M45" s="62">
        <v>32867.67</v>
      </c>
      <c r="N45" s="29">
        <v>32867.67</v>
      </c>
      <c r="O45" s="29">
        <v>34395.69</v>
      </c>
      <c r="P45" s="61">
        <v>34902.593860500005</v>
      </c>
      <c r="Q45" s="41">
        <v>34902.593860500005</v>
      </c>
      <c r="R45" s="38">
        <v>20994.01</v>
      </c>
    </row>
    <row r="46" spans="1:19" x14ac:dyDescent="0.3">
      <c r="A46" s="28" t="s">
        <v>902</v>
      </c>
      <c r="B46" s="28" t="s">
        <v>21</v>
      </c>
      <c r="C46" s="29">
        <v>7309.49</v>
      </c>
      <c r="D46" s="29">
        <v>-65466.51</v>
      </c>
      <c r="E46" s="29">
        <v>8237.1299999999992</v>
      </c>
      <c r="F46" s="29">
        <v>-32001.31</v>
      </c>
      <c r="G46" s="61">
        <v>6745.61</v>
      </c>
      <c r="H46" s="29">
        <v>7027.42</v>
      </c>
      <c r="I46" s="29">
        <v>29446.42</v>
      </c>
      <c r="J46" s="61">
        <v>8341.5</v>
      </c>
      <c r="K46" s="29">
        <v>8341.5</v>
      </c>
      <c r="L46" s="29">
        <v>6880.74</v>
      </c>
      <c r="M46" s="62">
        <v>10203.93</v>
      </c>
      <c r="N46" s="29">
        <v>10203.93</v>
      </c>
      <c r="O46" s="29">
        <v>4850.07</v>
      </c>
      <c r="P46" s="61">
        <v>3607.8305700000001</v>
      </c>
      <c r="Q46" s="42">
        <v>3607.8305700000001</v>
      </c>
      <c r="R46" s="38">
        <v>2976.77</v>
      </c>
    </row>
    <row r="47" spans="1:19" x14ac:dyDescent="0.3">
      <c r="A47" s="28" t="s">
        <v>903</v>
      </c>
      <c r="B47" s="28" t="s">
        <v>23</v>
      </c>
      <c r="C47" s="29">
        <v>57941.7</v>
      </c>
      <c r="D47" s="29">
        <v>57941.7</v>
      </c>
      <c r="E47" s="29">
        <v>64092</v>
      </c>
      <c r="F47" s="29">
        <v>45370.14</v>
      </c>
      <c r="G47" s="61">
        <v>69804</v>
      </c>
      <c r="H47" s="29">
        <v>69804</v>
      </c>
      <c r="I47" s="29">
        <v>67255</v>
      </c>
      <c r="J47" s="61">
        <v>69132</v>
      </c>
      <c r="K47" s="29">
        <v>69132</v>
      </c>
      <c r="L47" s="29">
        <v>63383.5</v>
      </c>
      <c r="M47" s="62">
        <v>75012</v>
      </c>
      <c r="N47" s="29">
        <v>75012</v>
      </c>
      <c r="O47" s="29">
        <v>77170</v>
      </c>
      <c r="P47" s="61">
        <v>68544</v>
      </c>
      <c r="Q47" s="42">
        <v>68544</v>
      </c>
      <c r="R47" s="38">
        <v>27380</v>
      </c>
    </row>
    <row r="48" spans="1:19" x14ac:dyDescent="0.3">
      <c r="A48" s="28" t="s">
        <v>904</v>
      </c>
      <c r="B48" s="28" t="s">
        <v>25</v>
      </c>
      <c r="C48" s="29">
        <v>4076.45</v>
      </c>
      <c r="D48" s="29">
        <v>1705.45</v>
      </c>
      <c r="E48" s="29">
        <v>4817.25</v>
      </c>
      <c r="F48" s="29">
        <v>1737.38</v>
      </c>
      <c r="G48" s="61">
        <v>4808.04</v>
      </c>
      <c r="H48" s="29">
        <v>4808.04</v>
      </c>
      <c r="I48" s="29">
        <v>3359.6</v>
      </c>
      <c r="J48" s="61">
        <v>5945.5391943199993</v>
      </c>
      <c r="K48" s="29">
        <v>5945.54</v>
      </c>
      <c r="L48" s="29">
        <v>4373.7700000000004</v>
      </c>
      <c r="M48" s="62">
        <v>12221.88</v>
      </c>
      <c r="N48" s="29">
        <v>12221.88</v>
      </c>
      <c r="O48" s="29">
        <v>5531.82</v>
      </c>
      <c r="P48" s="61">
        <v>12903.77916944</v>
      </c>
      <c r="Q48" s="42">
        <v>12903.77916944</v>
      </c>
      <c r="R48" s="38">
        <v>4468.53</v>
      </c>
    </row>
    <row r="49" spans="1:19" x14ac:dyDescent="0.3">
      <c r="A49" s="28" t="s">
        <v>905</v>
      </c>
      <c r="B49" s="28" t="s">
        <v>27</v>
      </c>
      <c r="C49" s="29">
        <v>406.89</v>
      </c>
      <c r="D49" s="29">
        <v>406.89</v>
      </c>
      <c r="E49" s="29">
        <v>723.2</v>
      </c>
      <c r="F49" s="29">
        <v>117.37</v>
      </c>
      <c r="G49" s="61">
        <v>70.400000000000006</v>
      </c>
      <c r="H49" s="29">
        <v>986.18</v>
      </c>
      <c r="I49" s="29">
        <v>986.18</v>
      </c>
      <c r="J49" s="61">
        <v>1011.2</v>
      </c>
      <c r="K49" s="29">
        <v>1011.2</v>
      </c>
      <c r="L49" s="29">
        <v>914.78</v>
      </c>
      <c r="M49" s="62">
        <v>915.2</v>
      </c>
      <c r="N49" s="29">
        <v>915.2</v>
      </c>
      <c r="O49" s="29">
        <v>1084.78</v>
      </c>
      <c r="P49" s="61">
        <v>851.19999999999993</v>
      </c>
      <c r="Q49" s="42">
        <v>851.19999999999993</v>
      </c>
      <c r="R49" s="38">
        <v>26.64</v>
      </c>
    </row>
    <row r="50" spans="1:19" x14ac:dyDescent="0.3">
      <c r="A50" s="28" t="s">
        <v>906</v>
      </c>
      <c r="B50" s="28" t="s">
        <v>29</v>
      </c>
      <c r="C50" s="29">
        <v>2587.25</v>
      </c>
      <c r="D50" s="29">
        <v>2587.25</v>
      </c>
      <c r="E50" s="29">
        <v>2914.35</v>
      </c>
      <c r="F50" s="29">
        <v>2787.52</v>
      </c>
      <c r="G50" s="61">
        <v>1256.8699999999999</v>
      </c>
      <c r="H50" s="29">
        <v>1256.8699999999999</v>
      </c>
      <c r="I50" s="29">
        <v>774.5</v>
      </c>
      <c r="J50" s="61">
        <v>774.5</v>
      </c>
      <c r="K50" s="29">
        <v>774.5</v>
      </c>
      <c r="L50" s="29">
        <v>2551.08</v>
      </c>
      <c r="M50" s="62">
        <v>3107</v>
      </c>
      <c r="N50" s="29">
        <v>3107</v>
      </c>
      <c r="O50" s="29">
        <v>2655.78</v>
      </c>
      <c r="P50" s="61">
        <v>3106.71</v>
      </c>
      <c r="Q50" s="42">
        <v>3106.71</v>
      </c>
      <c r="R50" s="38">
        <v>2318.29</v>
      </c>
    </row>
    <row r="51" spans="1:19" x14ac:dyDescent="0.3">
      <c r="A51" s="28" t="s">
        <v>907</v>
      </c>
      <c r="B51" s="28" t="s">
        <v>31</v>
      </c>
      <c r="C51" s="29">
        <v>291.68</v>
      </c>
      <c r="D51" s="29">
        <v>291.68</v>
      </c>
      <c r="E51" s="29">
        <v>792.53</v>
      </c>
      <c r="F51" s="29">
        <v>378.68</v>
      </c>
      <c r="G51" s="61">
        <v>1766.12</v>
      </c>
      <c r="H51" s="29">
        <v>1766.12</v>
      </c>
      <c r="I51" s="29">
        <v>1312.13</v>
      </c>
      <c r="J51" s="61">
        <v>3682.6847248399995</v>
      </c>
      <c r="K51" s="29">
        <v>3682.68</v>
      </c>
      <c r="L51" s="29">
        <v>1529.04</v>
      </c>
      <c r="M51" s="62">
        <v>2245.88</v>
      </c>
      <c r="N51" s="29">
        <v>2245.88</v>
      </c>
      <c r="O51" s="29">
        <v>2071.58</v>
      </c>
      <c r="P51" s="61">
        <v>2386.2921084250002</v>
      </c>
      <c r="Q51" s="42">
        <v>2386.2921084250002</v>
      </c>
      <c r="R51" s="38">
        <v>1763.67</v>
      </c>
    </row>
    <row r="52" spans="1:19" x14ac:dyDescent="0.3">
      <c r="A52" s="28" t="s">
        <v>908</v>
      </c>
      <c r="B52" s="28" t="s">
        <v>89</v>
      </c>
      <c r="C52" s="29">
        <v>45965.31</v>
      </c>
      <c r="D52" s="29">
        <v>45811.5</v>
      </c>
      <c r="E52" s="29">
        <v>87650</v>
      </c>
      <c r="F52" s="29">
        <v>55585.82</v>
      </c>
      <c r="G52" s="61">
        <v>50000</v>
      </c>
      <c r="H52" s="29">
        <v>50844.639999999999</v>
      </c>
      <c r="I52" s="29">
        <v>50844.639999999999</v>
      </c>
      <c r="J52" s="61">
        <v>50000</v>
      </c>
      <c r="K52" s="29">
        <v>50000</v>
      </c>
      <c r="L52" s="29">
        <v>47264.32</v>
      </c>
      <c r="M52" s="61">
        <v>40000</v>
      </c>
      <c r="N52" s="29">
        <v>40000</v>
      </c>
      <c r="O52" s="29">
        <v>39684.199999999997</v>
      </c>
      <c r="P52" s="61">
        <v>55000</v>
      </c>
      <c r="Q52" s="29">
        <v>105000</v>
      </c>
      <c r="R52" s="38">
        <v>75377.64</v>
      </c>
      <c r="S52" s="73">
        <v>970000</v>
      </c>
    </row>
    <row r="53" spans="1:19" x14ac:dyDescent="0.3">
      <c r="A53" s="28" t="s">
        <v>909</v>
      </c>
      <c r="B53" s="28" t="s">
        <v>452</v>
      </c>
      <c r="C53" s="29">
        <v>0</v>
      </c>
      <c r="D53" s="29">
        <v>0</v>
      </c>
      <c r="E53" s="29">
        <v>0</v>
      </c>
      <c r="F53" s="29">
        <v>0</v>
      </c>
      <c r="G53" s="61">
        <v>0</v>
      </c>
      <c r="H53" s="29">
        <v>0</v>
      </c>
      <c r="I53" s="29">
        <v>0</v>
      </c>
      <c r="J53" s="61">
        <v>0</v>
      </c>
      <c r="K53" s="29">
        <v>500</v>
      </c>
      <c r="L53" s="29">
        <v>478.84</v>
      </c>
      <c r="M53" s="61">
        <v>11000</v>
      </c>
      <c r="N53" s="29">
        <v>11000</v>
      </c>
      <c r="O53" s="29">
        <v>0</v>
      </c>
      <c r="P53" s="61">
        <v>5500</v>
      </c>
      <c r="Q53" s="29">
        <v>5500</v>
      </c>
      <c r="R53" s="38">
        <v>2049.15</v>
      </c>
      <c r="S53" s="46">
        <v>0</v>
      </c>
    </row>
    <row r="54" spans="1:19" x14ac:dyDescent="0.3">
      <c r="A54" s="60" t="s">
        <v>1293</v>
      </c>
      <c r="B54" s="60" t="s">
        <v>869</v>
      </c>
      <c r="C54" s="29"/>
      <c r="D54" s="29"/>
      <c r="E54" s="29"/>
      <c r="F54" s="29"/>
      <c r="G54" s="61">
        <v>0</v>
      </c>
      <c r="H54" s="29"/>
      <c r="I54" s="29"/>
      <c r="J54" s="61">
        <v>11000</v>
      </c>
      <c r="K54" s="29"/>
      <c r="L54" s="29"/>
      <c r="M54" s="61">
        <v>0</v>
      </c>
      <c r="N54" s="29">
        <v>0</v>
      </c>
      <c r="O54" s="29">
        <v>0</v>
      </c>
      <c r="P54" s="61">
        <v>0</v>
      </c>
      <c r="Q54" s="29">
        <v>0</v>
      </c>
      <c r="R54" s="68">
        <v>0</v>
      </c>
      <c r="S54" s="46">
        <v>0</v>
      </c>
    </row>
    <row r="55" spans="1:19" x14ac:dyDescent="0.3">
      <c r="A55" s="28" t="s">
        <v>910</v>
      </c>
      <c r="B55" s="28" t="s">
        <v>1295</v>
      </c>
      <c r="C55" s="29">
        <v>58638.54</v>
      </c>
      <c r="D55" s="29">
        <v>58638.54</v>
      </c>
      <c r="E55" s="29">
        <v>56556.15</v>
      </c>
      <c r="F55" s="29">
        <v>20221.900000000001</v>
      </c>
      <c r="G55" s="61">
        <v>50000</v>
      </c>
      <c r="H55" s="29">
        <v>51225</v>
      </c>
      <c r="I55" s="29">
        <v>50557.11</v>
      </c>
      <c r="J55" s="61">
        <v>68000</v>
      </c>
      <c r="K55" s="29">
        <v>58000</v>
      </c>
      <c r="L55" s="29">
        <v>50913.23</v>
      </c>
      <c r="M55" s="61">
        <v>50000</v>
      </c>
      <c r="N55" s="29">
        <v>50000</v>
      </c>
      <c r="O55" s="29">
        <v>45865.16</v>
      </c>
      <c r="P55" s="61">
        <v>50000</v>
      </c>
      <c r="Q55" s="29">
        <v>50000</v>
      </c>
      <c r="R55" s="38">
        <v>30144.45</v>
      </c>
      <c r="S55" s="73">
        <v>47500</v>
      </c>
    </row>
    <row r="56" spans="1:19" x14ac:dyDescent="0.3">
      <c r="A56" s="28" t="s">
        <v>911</v>
      </c>
      <c r="B56" s="28" t="s">
        <v>872</v>
      </c>
      <c r="C56" s="29">
        <v>0</v>
      </c>
      <c r="D56" s="29">
        <v>0</v>
      </c>
      <c r="E56" s="29">
        <v>0</v>
      </c>
      <c r="F56" s="29">
        <v>0</v>
      </c>
      <c r="G56" s="61">
        <v>0</v>
      </c>
      <c r="H56" s="29">
        <v>0</v>
      </c>
      <c r="I56" s="29">
        <v>0</v>
      </c>
      <c r="J56" s="61">
        <v>0</v>
      </c>
      <c r="K56" s="29">
        <v>0</v>
      </c>
      <c r="L56" s="29">
        <v>0</v>
      </c>
      <c r="M56" s="61">
        <v>8000</v>
      </c>
      <c r="N56" s="29">
        <v>8000</v>
      </c>
      <c r="O56" s="29">
        <v>5513.5</v>
      </c>
      <c r="P56" s="61">
        <v>6000</v>
      </c>
      <c r="Q56" s="29">
        <v>6000</v>
      </c>
      <c r="R56" s="38">
        <v>2181.25</v>
      </c>
      <c r="S56" s="73">
        <v>10000</v>
      </c>
    </row>
    <row r="57" spans="1:19" x14ac:dyDescent="0.3">
      <c r="A57" s="28" t="s">
        <v>912</v>
      </c>
      <c r="B57" s="28" t="s">
        <v>39</v>
      </c>
      <c r="C57" s="29">
        <v>7977.91</v>
      </c>
      <c r="D57" s="29">
        <v>7977.91</v>
      </c>
      <c r="E57" s="29">
        <v>10200</v>
      </c>
      <c r="F57" s="29">
        <v>3963.59</v>
      </c>
      <c r="G57" s="61">
        <v>10200</v>
      </c>
      <c r="H57" s="29">
        <v>10334.31</v>
      </c>
      <c r="I57" s="29">
        <v>10334.31</v>
      </c>
      <c r="J57" s="61">
        <v>13600</v>
      </c>
      <c r="K57" s="29">
        <v>13600</v>
      </c>
      <c r="L57" s="29">
        <v>9405.23</v>
      </c>
      <c r="M57" s="61">
        <v>14000</v>
      </c>
      <c r="N57" s="29">
        <v>14000</v>
      </c>
      <c r="O57" s="29">
        <v>8562.48</v>
      </c>
      <c r="P57" s="61">
        <v>5000</v>
      </c>
      <c r="Q57" s="29">
        <v>5000</v>
      </c>
      <c r="R57" s="68">
        <v>0</v>
      </c>
      <c r="S57" s="46">
        <v>50000</v>
      </c>
    </row>
    <row r="58" spans="1:19" x14ac:dyDescent="0.3">
      <c r="A58" s="28" t="s">
        <v>913</v>
      </c>
      <c r="B58" s="28" t="s">
        <v>43</v>
      </c>
      <c r="C58" s="29">
        <v>248.62</v>
      </c>
      <c r="D58" s="29">
        <v>0</v>
      </c>
      <c r="E58" s="29">
        <v>0</v>
      </c>
      <c r="F58" s="29">
        <v>0</v>
      </c>
      <c r="G58" s="61">
        <v>0</v>
      </c>
      <c r="H58" s="29">
        <v>0</v>
      </c>
      <c r="I58" s="29">
        <v>0</v>
      </c>
      <c r="J58" s="61">
        <v>0</v>
      </c>
      <c r="K58" s="29">
        <v>0</v>
      </c>
      <c r="L58" s="29">
        <v>0</v>
      </c>
      <c r="M58" s="61">
        <v>0</v>
      </c>
      <c r="N58" s="29">
        <v>375</v>
      </c>
      <c r="O58" s="29">
        <v>375</v>
      </c>
      <c r="P58" s="61">
        <v>0</v>
      </c>
      <c r="Q58" s="29">
        <v>0</v>
      </c>
      <c r="R58" s="42">
        <v>0</v>
      </c>
      <c r="S58" s="46">
        <v>400</v>
      </c>
    </row>
    <row r="59" spans="1:19" x14ac:dyDescent="0.3">
      <c r="A59" s="28" t="s">
        <v>914</v>
      </c>
      <c r="B59" s="28" t="s">
        <v>477</v>
      </c>
      <c r="C59" s="29">
        <v>224223.04</v>
      </c>
      <c r="D59" s="29">
        <v>241798.94</v>
      </c>
      <c r="E59" s="29">
        <v>250443.85</v>
      </c>
      <c r="F59" s="29">
        <v>232867.95</v>
      </c>
      <c r="G59" s="61">
        <v>241798.94</v>
      </c>
      <c r="H59" s="29">
        <v>241798.94</v>
      </c>
      <c r="I59" s="29">
        <v>233524.62</v>
      </c>
      <c r="J59" s="61">
        <v>260000</v>
      </c>
      <c r="K59" s="29">
        <v>260000</v>
      </c>
      <c r="L59" s="29">
        <v>262321.32</v>
      </c>
      <c r="M59" s="61">
        <v>260000</v>
      </c>
      <c r="N59" s="29">
        <v>260000</v>
      </c>
      <c r="O59" s="29">
        <v>347598.6</v>
      </c>
      <c r="P59" s="61">
        <v>280000</v>
      </c>
      <c r="Q59" s="29">
        <v>280000</v>
      </c>
      <c r="R59" s="42">
        <v>166850.09</v>
      </c>
      <c r="S59" s="46">
        <v>280000</v>
      </c>
    </row>
    <row r="60" spans="1:19" x14ac:dyDescent="0.3">
      <c r="A60" s="28" t="s">
        <v>915</v>
      </c>
      <c r="B60" s="28" t="s">
        <v>45</v>
      </c>
      <c r="C60" s="29">
        <v>142.01</v>
      </c>
      <c r="D60" s="29">
        <v>142.01</v>
      </c>
      <c r="E60" s="29">
        <v>500</v>
      </c>
      <c r="F60" s="29">
        <v>0</v>
      </c>
      <c r="G60" s="61">
        <v>150</v>
      </c>
      <c r="H60" s="29">
        <v>150</v>
      </c>
      <c r="I60" s="29">
        <v>13.61</v>
      </c>
      <c r="J60" s="61">
        <v>20</v>
      </c>
      <c r="K60" s="29">
        <v>220</v>
      </c>
      <c r="L60" s="29">
        <v>149.9</v>
      </c>
      <c r="M60" s="61">
        <v>25</v>
      </c>
      <c r="N60" s="29">
        <v>25</v>
      </c>
      <c r="O60" s="29">
        <v>0</v>
      </c>
      <c r="P60" s="61">
        <v>0</v>
      </c>
      <c r="Q60" s="29">
        <v>0</v>
      </c>
      <c r="R60" s="42">
        <v>0</v>
      </c>
      <c r="S60" s="46">
        <v>0</v>
      </c>
    </row>
    <row r="61" spans="1:19" x14ac:dyDescent="0.3">
      <c r="A61" s="28" t="s">
        <v>916</v>
      </c>
      <c r="B61" s="28" t="s">
        <v>47</v>
      </c>
      <c r="C61" s="29">
        <v>4123.92</v>
      </c>
      <c r="D61" s="29">
        <v>4022.54</v>
      </c>
      <c r="E61" s="29">
        <v>6400</v>
      </c>
      <c r="F61" s="29">
        <v>5709.84</v>
      </c>
      <c r="G61" s="61">
        <v>6500</v>
      </c>
      <c r="H61" s="29">
        <v>6500</v>
      </c>
      <c r="I61" s="29">
        <v>4965.49</v>
      </c>
      <c r="J61" s="61">
        <v>6500</v>
      </c>
      <c r="K61" s="29">
        <v>6500</v>
      </c>
      <c r="L61" s="29">
        <v>3035.09</v>
      </c>
      <c r="M61" s="59">
        <v>5000</v>
      </c>
      <c r="N61" s="29">
        <v>5000</v>
      </c>
      <c r="O61" s="29">
        <v>3325.81</v>
      </c>
      <c r="P61" s="61">
        <v>3500</v>
      </c>
      <c r="Q61" s="29">
        <v>3500</v>
      </c>
      <c r="R61" s="38">
        <v>2058.4699999999998</v>
      </c>
      <c r="S61" s="46">
        <v>3500</v>
      </c>
    </row>
    <row r="62" spans="1:19" x14ac:dyDescent="0.3">
      <c r="A62" s="28" t="s">
        <v>917</v>
      </c>
      <c r="B62" s="28" t="s">
        <v>459</v>
      </c>
      <c r="C62" s="29">
        <v>4427.46</v>
      </c>
      <c r="D62" s="29">
        <v>4406.72</v>
      </c>
      <c r="E62" s="29">
        <v>2000</v>
      </c>
      <c r="F62" s="29">
        <v>711.2</v>
      </c>
      <c r="G62" s="61">
        <v>2000</v>
      </c>
      <c r="H62" s="29">
        <v>2000</v>
      </c>
      <c r="I62" s="29">
        <v>0</v>
      </c>
      <c r="J62" s="61">
        <v>5560</v>
      </c>
      <c r="K62" s="29">
        <v>3560</v>
      </c>
      <c r="L62" s="29">
        <v>2795.45</v>
      </c>
      <c r="M62" s="59">
        <v>5600</v>
      </c>
      <c r="N62" s="29">
        <v>5600</v>
      </c>
      <c r="O62" s="29">
        <v>3786.09</v>
      </c>
      <c r="P62" s="61">
        <v>5600</v>
      </c>
      <c r="Q62" s="29">
        <v>15600</v>
      </c>
      <c r="R62" s="38">
        <v>13528.09</v>
      </c>
      <c r="S62" s="73">
        <v>15200</v>
      </c>
    </row>
    <row r="63" spans="1:19" x14ac:dyDescent="0.3">
      <c r="A63" s="28" t="s">
        <v>918</v>
      </c>
      <c r="B63" s="28" t="s">
        <v>49</v>
      </c>
      <c r="C63" s="29">
        <v>400</v>
      </c>
      <c r="D63" s="29">
        <v>339.97</v>
      </c>
      <c r="E63" s="29">
        <v>400</v>
      </c>
      <c r="F63" s="29">
        <v>249.76</v>
      </c>
      <c r="G63" s="61">
        <v>400</v>
      </c>
      <c r="H63" s="29">
        <v>400</v>
      </c>
      <c r="I63" s="29">
        <v>17.02</v>
      </c>
      <c r="J63" s="59">
        <v>400</v>
      </c>
      <c r="K63" s="29">
        <v>400</v>
      </c>
      <c r="L63" s="29">
        <v>0</v>
      </c>
      <c r="M63" s="59">
        <v>1000</v>
      </c>
      <c r="N63" s="29">
        <v>1000</v>
      </c>
      <c r="O63" s="29">
        <v>0</v>
      </c>
      <c r="P63" s="61">
        <v>1000</v>
      </c>
      <c r="Q63" s="29">
        <v>1000</v>
      </c>
      <c r="R63" s="38">
        <v>0</v>
      </c>
      <c r="S63" s="46">
        <v>0</v>
      </c>
    </row>
    <row r="64" spans="1:19" x14ac:dyDescent="0.3">
      <c r="A64" s="28" t="s">
        <v>919</v>
      </c>
      <c r="B64" s="28" t="s">
        <v>51</v>
      </c>
      <c r="C64" s="29">
        <v>500</v>
      </c>
      <c r="D64" s="29">
        <v>0</v>
      </c>
      <c r="E64" s="29">
        <v>500</v>
      </c>
      <c r="F64" s="29">
        <v>0</v>
      </c>
      <c r="G64" s="61">
        <v>500</v>
      </c>
      <c r="H64" s="29">
        <v>500</v>
      </c>
      <c r="I64" s="29">
        <v>0</v>
      </c>
      <c r="J64" s="59">
        <v>500</v>
      </c>
      <c r="K64" s="29">
        <v>500</v>
      </c>
      <c r="L64" s="29">
        <v>0</v>
      </c>
      <c r="M64" s="59">
        <v>1000</v>
      </c>
      <c r="N64" s="29">
        <v>1000</v>
      </c>
      <c r="O64" s="29">
        <v>998.35</v>
      </c>
      <c r="P64" s="61">
        <v>1000</v>
      </c>
      <c r="Q64" s="29">
        <v>1000</v>
      </c>
      <c r="R64" s="38">
        <v>605.65</v>
      </c>
      <c r="S64" s="46">
        <v>0</v>
      </c>
    </row>
    <row r="65" spans="1:19" x14ac:dyDescent="0.3">
      <c r="A65" s="28" t="s">
        <v>920</v>
      </c>
      <c r="B65" s="28" t="s">
        <v>53</v>
      </c>
      <c r="C65" s="29">
        <v>800</v>
      </c>
      <c r="D65" s="29">
        <v>528</v>
      </c>
      <c r="E65" s="29">
        <v>1800</v>
      </c>
      <c r="F65" s="29">
        <v>880</v>
      </c>
      <c r="G65" s="61">
        <v>800</v>
      </c>
      <c r="H65" s="29">
        <v>800</v>
      </c>
      <c r="I65" s="29">
        <v>666</v>
      </c>
      <c r="J65" s="59">
        <v>800</v>
      </c>
      <c r="K65" s="29">
        <v>800</v>
      </c>
      <c r="L65" s="29">
        <v>356</v>
      </c>
      <c r="M65" s="59">
        <v>2500</v>
      </c>
      <c r="N65" s="29">
        <v>2500</v>
      </c>
      <c r="O65" s="29">
        <v>0</v>
      </c>
      <c r="P65" s="61">
        <v>6000</v>
      </c>
      <c r="Q65" s="29">
        <v>6000</v>
      </c>
      <c r="R65" s="42">
        <v>0</v>
      </c>
      <c r="S65" s="46">
        <v>0</v>
      </c>
    </row>
    <row r="66" spans="1:19" x14ac:dyDescent="0.3">
      <c r="A66" s="28" t="s">
        <v>921</v>
      </c>
      <c r="B66" s="28" t="s">
        <v>828</v>
      </c>
      <c r="C66" s="29">
        <v>1070.42</v>
      </c>
      <c r="D66" s="29">
        <v>11045.26</v>
      </c>
      <c r="E66" s="29">
        <v>21929.84</v>
      </c>
      <c r="F66" s="29">
        <v>10277.780000000001</v>
      </c>
      <c r="G66" s="61">
        <v>22000</v>
      </c>
      <c r="H66" s="29">
        <v>22000</v>
      </c>
      <c r="I66" s="29">
        <v>9379</v>
      </c>
      <c r="J66" s="59">
        <v>22000</v>
      </c>
      <c r="K66" s="29">
        <v>13800</v>
      </c>
      <c r="L66" s="29">
        <v>10289</v>
      </c>
      <c r="M66" s="59">
        <v>12000</v>
      </c>
      <c r="N66" s="29">
        <v>12000</v>
      </c>
      <c r="O66" s="29">
        <v>0</v>
      </c>
      <c r="P66" s="61">
        <v>11000</v>
      </c>
      <c r="Q66" s="29">
        <v>11000</v>
      </c>
      <c r="R66" s="68">
        <v>10225</v>
      </c>
      <c r="S66" s="46">
        <v>11000</v>
      </c>
    </row>
    <row r="67" spans="1:19" x14ac:dyDescent="0.3">
      <c r="A67" s="28" t="s">
        <v>922</v>
      </c>
      <c r="B67" s="28" t="s">
        <v>923</v>
      </c>
      <c r="C67" s="29">
        <v>975</v>
      </c>
      <c r="D67" s="29">
        <v>625.36</v>
      </c>
      <c r="E67" s="29">
        <v>975</v>
      </c>
      <c r="F67" s="29">
        <v>0</v>
      </c>
      <c r="G67" s="61">
        <v>625.36</v>
      </c>
      <c r="H67" s="29">
        <v>761</v>
      </c>
      <c r="I67" s="29">
        <v>761</v>
      </c>
      <c r="J67" s="59">
        <v>800</v>
      </c>
      <c r="K67" s="29">
        <v>809.86</v>
      </c>
      <c r="L67" s="29">
        <v>809.86</v>
      </c>
      <c r="M67" s="59">
        <v>1200</v>
      </c>
      <c r="N67" s="29">
        <v>1200</v>
      </c>
      <c r="O67" s="29">
        <v>814.27</v>
      </c>
      <c r="P67" s="61">
        <v>1128.1600000000001</v>
      </c>
      <c r="Q67" s="29">
        <v>1128.1600000000001</v>
      </c>
      <c r="R67" s="42">
        <v>0</v>
      </c>
      <c r="S67" s="46">
        <v>1000</v>
      </c>
    </row>
    <row r="68" spans="1:19" x14ac:dyDescent="0.3">
      <c r="A68" s="28" t="s">
        <v>924</v>
      </c>
      <c r="B68" s="28" t="s">
        <v>57</v>
      </c>
      <c r="C68" s="29">
        <v>25000</v>
      </c>
      <c r="D68" s="29">
        <v>3873</v>
      </c>
      <c r="E68" s="29">
        <v>185967.58</v>
      </c>
      <c r="F68" s="29">
        <v>0</v>
      </c>
      <c r="G68" s="61">
        <v>30000</v>
      </c>
      <c r="H68" s="29">
        <v>10150.14</v>
      </c>
      <c r="I68" s="29">
        <v>0</v>
      </c>
      <c r="J68" s="59">
        <v>30000</v>
      </c>
      <c r="K68" s="29">
        <v>0</v>
      </c>
      <c r="L68" s="29">
        <v>0</v>
      </c>
      <c r="M68" s="59">
        <v>50000</v>
      </c>
      <c r="N68" s="29">
        <v>44625</v>
      </c>
      <c r="O68" s="29">
        <v>0</v>
      </c>
      <c r="P68" s="61">
        <v>30000</v>
      </c>
      <c r="Q68" s="29">
        <v>0</v>
      </c>
      <c r="R68" s="67">
        <v>0</v>
      </c>
      <c r="S68" s="73">
        <v>40000</v>
      </c>
    </row>
    <row r="69" spans="1:19" x14ac:dyDescent="0.3">
      <c r="A69" s="28" t="s">
        <v>925</v>
      </c>
      <c r="B69" s="28" t="s">
        <v>59</v>
      </c>
      <c r="C69" s="29">
        <v>975</v>
      </c>
      <c r="D69" s="29">
        <v>863.53</v>
      </c>
      <c r="E69" s="29">
        <v>800</v>
      </c>
      <c r="F69" s="29">
        <v>758.29</v>
      </c>
      <c r="G69" s="61">
        <v>800</v>
      </c>
      <c r="H69" s="29">
        <v>800</v>
      </c>
      <c r="I69" s="29">
        <v>701.81</v>
      </c>
      <c r="J69" s="59">
        <v>780</v>
      </c>
      <c r="K69" s="29">
        <v>780</v>
      </c>
      <c r="L69" s="29">
        <v>416.85</v>
      </c>
      <c r="M69" s="59">
        <v>750</v>
      </c>
      <c r="N69" s="29">
        <v>750</v>
      </c>
      <c r="O69" s="29">
        <v>447.57</v>
      </c>
      <c r="P69" s="61">
        <v>500</v>
      </c>
      <c r="Q69" s="29">
        <v>500</v>
      </c>
      <c r="R69" s="38">
        <v>182.39</v>
      </c>
      <c r="S69" s="46">
        <v>0</v>
      </c>
    </row>
    <row r="70" spans="1:19" x14ac:dyDescent="0.3">
      <c r="A70" s="28" t="s">
        <v>926</v>
      </c>
      <c r="B70" s="28" t="s">
        <v>927</v>
      </c>
      <c r="C70" s="29">
        <v>2953.68</v>
      </c>
      <c r="D70" s="29">
        <v>2953.68</v>
      </c>
      <c r="E70" s="29">
        <v>4500</v>
      </c>
      <c r="F70" s="29">
        <v>968.25</v>
      </c>
      <c r="G70" s="61">
        <v>4500</v>
      </c>
      <c r="H70" s="29">
        <v>4500</v>
      </c>
      <c r="I70" s="29">
        <v>1262.3</v>
      </c>
      <c r="J70" s="59">
        <v>4000</v>
      </c>
      <c r="K70" s="29">
        <v>4000</v>
      </c>
      <c r="L70" s="29">
        <v>3253.11</v>
      </c>
      <c r="M70" s="59">
        <v>4500</v>
      </c>
      <c r="N70" s="29">
        <v>4500</v>
      </c>
      <c r="O70" s="29">
        <v>3990.77</v>
      </c>
      <c r="P70" s="61">
        <v>8000</v>
      </c>
      <c r="Q70" s="29">
        <v>8000</v>
      </c>
      <c r="R70" s="38">
        <v>3676</v>
      </c>
      <c r="S70" s="73">
        <v>9500</v>
      </c>
    </row>
    <row r="71" spans="1:19" x14ac:dyDescent="0.3">
      <c r="A71" s="28" t="s">
        <v>928</v>
      </c>
      <c r="B71" s="28" t="s">
        <v>561</v>
      </c>
      <c r="C71" s="29">
        <v>900</v>
      </c>
      <c r="D71" s="29">
        <v>811.5</v>
      </c>
      <c r="E71" s="29">
        <v>150</v>
      </c>
      <c r="F71" s="29">
        <v>100.86</v>
      </c>
      <c r="G71" s="61">
        <v>811.5</v>
      </c>
      <c r="H71" s="29">
        <v>811.5</v>
      </c>
      <c r="I71" s="29">
        <v>746.13</v>
      </c>
      <c r="J71" s="59">
        <v>635</v>
      </c>
      <c r="K71" s="29">
        <v>635</v>
      </c>
      <c r="L71" s="29">
        <v>0</v>
      </c>
      <c r="M71" s="59">
        <v>650</v>
      </c>
      <c r="N71" s="29">
        <v>650</v>
      </c>
      <c r="O71" s="29">
        <v>46.75</v>
      </c>
      <c r="P71" s="61">
        <v>1000</v>
      </c>
      <c r="Q71" s="29">
        <v>1000</v>
      </c>
      <c r="R71" s="38">
        <v>178.03</v>
      </c>
      <c r="S71" s="73">
        <v>950</v>
      </c>
    </row>
    <row r="72" spans="1:19" x14ac:dyDescent="0.3">
      <c r="A72" s="28" t="s">
        <v>929</v>
      </c>
      <c r="B72" s="28" t="s">
        <v>326</v>
      </c>
      <c r="C72" s="29">
        <v>56348.39</v>
      </c>
      <c r="D72" s="29">
        <v>56348.39</v>
      </c>
      <c r="E72" s="29">
        <v>40000</v>
      </c>
      <c r="F72" s="29">
        <v>25334.84</v>
      </c>
      <c r="G72" s="61">
        <v>30000</v>
      </c>
      <c r="H72" s="29">
        <v>60000</v>
      </c>
      <c r="I72" s="29">
        <v>54439.95</v>
      </c>
      <c r="J72" s="59">
        <v>60000</v>
      </c>
      <c r="K72" s="29">
        <v>67490.14</v>
      </c>
      <c r="L72" s="29">
        <v>63723.59</v>
      </c>
      <c r="M72" s="59">
        <v>60000</v>
      </c>
      <c r="N72" s="29">
        <v>65000</v>
      </c>
      <c r="O72" s="29">
        <v>88253.440000000002</v>
      </c>
      <c r="P72" s="61">
        <v>65000</v>
      </c>
      <c r="Q72" s="29">
        <v>65000</v>
      </c>
      <c r="R72" s="38">
        <v>61298.63</v>
      </c>
      <c r="S72" s="73">
        <v>75000</v>
      </c>
    </row>
    <row r="73" spans="1:19" x14ac:dyDescent="0.3">
      <c r="A73" s="28" t="s">
        <v>930</v>
      </c>
      <c r="B73" s="28" t="s">
        <v>248</v>
      </c>
      <c r="C73" s="29">
        <v>18189.14</v>
      </c>
      <c r="D73" s="29">
        <v>18189.14</v>
      </c>
      <c r="E73" s="29">
        <v>5000</v>
      </c>
      <c r="F73" s="29">
        <v>1154.03</v>
      </c>
      <c r="G73" s="61">
        <v>18189.14</v>
      </c>
      <c r="H73" s="29">
        <v>15538.86</v>
      </c>
      <c r="I73" s="29">
        <v>3845.47</v>
      </c>
      <c r="J73" s="59">
        <v>9300</v>
      </c>
      <c r="K73" s="29">
        <v>9300</v>
      </c>
      <c r="L73" s="29">
        <v>6339.36</v>
      </c>
      <c r="M73" s="61">
        <v>6500</v>
      </c>
      <c r="N73" s="29">
        <v>6500</v>
      </c>
      <c r="O73" s="29">
        <v>9705.5300000000007</v>
      </c>
      <c r="P73" s="61">
        <v>8000</v>
      </c>
      <c r="Q73" s="29">
        <v>8000</v>
      </c>
      <c r="R73" s="38">
        <v>1786.95</v>
      </c>
      <c r="S73" s="46">
        <v>5000</v>
      </c>
    </row>
    <row r="74" spans="1:19" x14ac:dyDescent="0.3">
      <c r="A74" s="28" t="s">
        <v>931</v>
      </c>
      <c r="B74" s="28" t="s">
        <v>430</v>
      </c>
      <c r="C74" s="29">
        <v>1000</v>
      </c>
      <c r="D74" s="29">
        <v>525.29999999999995</v>
      </c>
      <c r="E74" s="29">
        <v>1000</v>
      </c>
      <c r="F74" s="29">
        <v>949.34</v>
      </c>
      <c r="G74" s="61">
        <v>1000</v>
      </c>
      <c r="H74" s="29">
        <v>1000</v>
      </c>
      <c r="I74" s="29">
        <v>879.91</v>
      </c>
      <c r="J74" s="59">
        <v>2500</v>
      </c>
      <c r="K74" s="29">
        <v>2500</v>
      </c>
      <c r="L74" s="29">
        <v>2485.4899999999998</v>
      </c>
      <c r="M74" s="61">
        <v>3000</v>
      </c>
      <c r="N74" s="29">
        <v>3000</v>
      </c>
      <c r="O74" s="29">
        <v>3610.91</v>
      </c>
      <c r="P74" s="61">
        <v>3000</v>
      </c>
      <c r="Q74" s="29">
        <v>3000</v>
      </c>
      <c r="R74" s="38">
        <v>1699.52</v>
      </c>
      <c r="S74" s="73">
        <v>3325</v>
      </c>
    </row>
    <row r="75" spans="1:19" x14ac:dyDescent="0.3">
      <c r="A75" s="28" t="s">
        <v>932</v>
      </c>
      <c r="B75" s="28" t="s">
        <v>331</v>
      </c>
      <c r="C75" s="29">
        <v>1317.6</v>
      </c>
      <c r="D75" s="29">
        <v>1317.6</v>
      </c>
      <c r="E75" s="29">
        <v>2800</v>
      </c>
      <c r="F75" s="29">
        <v>2520.4899999999998</v>
      </c>
      <c r="G75" s="61">
        <v>3500</v>
      </c>
      <c r="H75" s="29">
        <v>3500</v>
      </c>
      <c r="I75" s="29">
        <v>3409.36</v>
      </c>
      <c r="J75" s="59">
        <v>3500</v>
      </c>
      <c r="K75" s="29">
        <v>3500</v>
      </c>
      <c r="L75" s="29">
        <v>2886.34</v>
      </c>
      <c r="M75" s="61">
        <v>3500</v>
      </c>
      <c r="N75" s="29">
        <v>3500</v>
      </c>
      <c r="O75" s="29">
        <v>831.26</v>
      </c>
      <c r="P75" s="61">
        <v>3500</v>
      </c>
      <c r="Q75" s="29">
        <v>3500</v>
      </c>
      <c r="R75" s="38">
        <v>1604.84</v>
      </c>
      <c r="S75" s="73">
        <v>3325</v>
      </c>
    </row>
    <row r="76" spans="1:19" x14ac:dyDescent="0.3">
      <c r="A76" s="28" t="s">
        <v>933</v>
      </c>
      <c r="B76" s="28" t="s">
        <v>658</v>
      </c>
      <c r="C76" s="29">
        <v>996.09</v>
      </c>
      <c r="D76" s="29">
        <v>996.09</v>
      </c>
      <c r="E76" s="29">
        <v>200</v>
      </c>
      <c r="F76" s="29">
        <v>0</v>
      </c>
      <c r="G76" s="61">
        <v>1000</v>
      </c>
      <c r="H76" s="29">
        <v>1000</v>
      </c>
      <c r="I76" s="29">
        <v>330.92</v>
      </c>
      <c r="J76" s="61">
        <v>1000</v>
      </c>
      <c r="K76" s="29">
        <v>1000</v>
      </c>
      <c r="L76" s="29">
        <v>0</v>
      </c>
      <c r="M76" s="61">
        <v>0</v>
      </c>
      <c r="N76" s="29">
        <v>0</v>
      </c>
      <c r="O76" s="29">
        <v>0</v>
      </c>
      <c r="P76" s="61">
        <v>0</v>
      </c>
      <c r="Q76" s="29">
        <v>0</v>
      </c>
      <c r="R76" s="68">
        <v>0</v>
      </c>
      <c r="S76" s="46">
        <v>0</v>
      </c>
    </row>
    <row r="77" spans="1:19" x14ac:dyDescent="0.3">
      <c r="A77" s="28" t="s">
        <v>934</v>
      </c>
      <c r="B77" s="28" t="s">
        <v>935</v>
      </c>
      <c r="C77" s="29">
        <v>42187.37</v>
      </c>
      <c r="D77" s="29">
        <v>39810.57</v>
      </c>
      <c r="E77" s="29">
        <v>40000</v>
      </c>
      <c r="F77" s="29">
        <v>35986.620000000003</v>
      </c>
      <c r="G77" s="61">
        <v>40000</v>
      </c>
      <c r="H77" s="29">
        <v>46945</v>
      </c>
      <c r="I77" s="29">
        <v>46943.72</v>
      </c>
      <c r="J77" s="61">
        <v>40000</v>
      </c>
      <c r="K77" s="29">
        <v>70000</v>
      </c>
      <c r="L77" s="29">
        <v>74214.92</v>
      </c>
      <c r="M77" s="61">
        <v>82500</v>
      </c>
      <c r="N77" s="29">
        <v>82500</v>
      </c>
      <c r="O77" s="29">
        <v>52022.19</v>
      </c>
      <c r="P77" s="61">
        <v>82500</v>
      </c>
      <c r="Q77" s="29">
        <v>82500</v>
      </c>
      <c r="R77" s="68">
        <v>11318.94</v>
      </c>
      <c r="S77" s="73">
        <v>96179.73</v>
      </c>
    </row>
    <row r="78" spans="1:19" x14ac:dyDescent="0.3">
      <c r="A78" s="28" t="s">
        <v>936</v>
      </c>
      <c r="B78" s="28" t="s">
        <v>842</v>
      </c>
      <c r="C78" s="29">
        <v>123060.72</v>
      </c>
      <c r="D78" s="29">
        <v>123060.72</v>
      </c>
      <c r="E78" s="29">
        <v>110000</v>
      </c>
      <c r="F78" s="29">
        <v>88503.65</v>
      </c>
      <c r="G78" s="61">
        <v>123060.72</v>
      </c>
      <c r="H78" s="29">
        <v>123060.72</v>
      </c>
      <c r="I78" s="29">
        <v>97245.61</v>
      </c>
      <c r="J78" s="61">
        <v>136000</v>
      </c>
      <c r="K78" s="29">
        <v>155051.96</v>
      </c>
      <c r="L78" s="29">
        <v>151897.35999999999</v>
      </c>
      <c r="M78" s="61">
        <v>165000</v>
      </c>
      <c r="N78" s="29">
        <v>165000</v>
      </c>
      <c r="O78" s="29">
        <v>174421.72</v>
      </c>
      <c r="P78" s="61">
        <v>250000</v>
      </c>
      <c r="Q78" s="29">
        <v>200000</v>
      </c>
      <c r="R78" s="42">
        <v>80451.09</v>
      </c>
      <c r="S78" s="73">
        <v>200000</v>
      </c>
    </row>
    <row r="79" spans="1:19" x14ac:dyDescent="0.3">
      <c r="A79" s="28" t="s">
        <v>937</v>
      </c>
      <c r="B79" s="28" t="s">
        <v>435</v>
      </c>
      <c r="C79" s="29">
        <v>6899.26</v>
      </c>
      <c r="D79" s="29">
        <v>0</v>
      </c>
      <c r="E79" s="29">
        <v>0</v>
      </c>
      <c r="F79" s="29">
        <v>0</v>
      </c>
      <c r="G79" s="61">
        <v>0</v>
      </c>
      <c r="H79" s="29">
        <v>0</v>
      </c>
      <c r="I79" s="29">
        <v>0</v>
      </c>
      <c r="J79" s="61">
        <v>52000</v>
      </c>
      <c r="K79" s="29">
        <v>52000</v>
      </c>
      <c r="L79" s="29">
        <v>0</v>
      </c>
      <c r="M79" s="61">
        <v>0</v>
      </c>
      <c r="N79" s="29">
        <v>42500</v>
      </c>
      <c r="O79" s="29">
        <v>0</v>
      </c>
      <c r="P79" s="61">
        <v>4000</v>
      </c>
      <c r="Q79" s="29">
        <v>703294.4</v>
      </c>
      <c r="R79" s="68">
        <v>258826.84</v>
      </c>
      <c r="S79" s="46">
        <v>0</v>
      </c>
    </row>
    <row r="80" spans="1:19" x14ac:dyDescent="0.3">
      <c r="A80" s="28" t="s">
        <v>938</v>
      </c>
      <c r="B80" s="28" t="s">
        <v>345</v>
      </c>
      <c r="C80" s="29">
        <v>10094.02</v>
      </c>
      <c r="D80" s="29">
        <v>8632.0300000000007</v>
      </c>
      <c r="E80" s="29">
        <v>104640</v>
      </c>
      <c r="F80" s="29">
        <v>25775.86</v>
      </c>
      <c r="G80" s="61">
        <v>20000</v>
      </c>
      <c r="H80" s="29">
        <v>20000</v>
      </c>
      <c r="I80" s="29">
        <v>752.11</v>
      </c>
      <c r="J80" s="61">
        <v>20000</v>
      </c>
      <c r="K80" s="29">
        <v>12948.04</v>
      </c>
      <c r="L80" s="29">
        <v>9364.9500000000007</v>
      </c>
      <c r="M80" s="61">
        <v>70000</v>
      </c>
      <c r="N80" s="29">
        <v>70000</v>
      </c>
      <c r="O80" s="29">
        <v>48548.43</v>
      </c>
      <c r="P80" s="61">
        <v>60000</v>
      </c>
      <c r="Q80" s="29">
        <v>60000</v>
      </c>
      <c r="R80" s="68">
        <v>13747.17</v>
      </c>
      <c r="S80" s="73">
        <v>57000</v>
      </c>
    </row>
    <row r="81" spans="1:19" x14ac:dyDescent="0.3">
      <c r="A81" s="26" t="s">
        <v>10</v>
      </c>
      <c r="B81" s="26" t="s">
        <v>939</v>
      </c>
      <c r="C81" s="27">
        <f>SUM(C43:C80)</f>
        <v>1073872.9100000001</v>
      </c>
      <c r="D81" s="27">
        <f t="shared" ref="D81:O81" si="1">SUM(D43:D80)</f>
        <v>992030.71000000008</v>
      </c>
      <c r="E81" s="27">
        <f t="shared" si="1"/>
        <v>1411849.26</v>
      </c>
      <c r="F81" s="27">
        <f t="shared" si="1"/>
        <v>870153.55</v>
      </c>
      <c r="G81" s="27">
        <f>SUM(G43:G80)</f>
        <v>1128544.3599999999</v>
      </c>
      <c r="H81" s="27">
        <f t="shared" si="1"/>
        <v>1158544.3599999999</v>
      </c>
      <c r="I81" s="27">
        <f t="shared" si="1"/>
        <v>1076723.5700000003</v>
      </c>
      <c r="J81" s="27">
        <f>SUM(J43:J80)</f>
        <v>1371552.8539191599</v>
      </c>
      <c r="K81" s="27">
        <f t="shared" si="1"/>
        <v>1360552.8499999999</v>
      </c>
      <c r="L81" s="27">
        <f t="shared" si="1"/>
        <v>1179612.5699999998</v>
      </c>
      <c r="M81" s="27">
        <f>SUM(M43:M80)</f>
        <v>1423941.29</v>
      </c>
      <c r="N81" s="27">
        <f t="shared" si="1"/>
        <v>1466441.29</v>
      </c>
      <c r="O81" s="27">
        <f t="shared" si="1"/>
        <v>1400527.0899999999</v>
      </c>
      <c r="P81" s="27">
        <v>1528773.6227083651</v>
      </c>
      <c r="Q81" s="27">
        <v>2208068.0227083652</v>
      </c>
      <c r="R81" s="27">
        <v>1067842.7799999998</v>
      </c>
      <c r="S81" s="27">
        <v>1878879.73</v>
      </c>
    </row>
    <row r="82" spans="1:19" x14ac:dyDescent="0.3">
      <c r="A82" s="4" t="s">
        <v>1194</v>
      </c>
      <c r="B82" s="4" t="s">
        <v>1195</v>
      </c>
      <c r="C82" s="3">
        <v>0</v>
      </c>
      <c r="D82" s="3"/>
      <c r="E82" s="3">
        <v>0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9" x14ac:dyDescent="0.3">
      <c r="A83" s="4" t="s">
        <v>1196</v>
      </c>
      <c r="B83" s="4" t="s">
        <v>1170</v>
      </c>
      <c r="C83" s="38">
        <v>0</v>
      </c>
      <c r="D83" s="3">
        <v>0</v>
      </c>
      <c r="E83" s="38">
        <v>0</v>
      </c>
      <c r="F83" s="3">
        <v>0</v>
      </c>
      <c r="G83" s="49">
        <v>0</v>
      </c>
      <c r="H83" s="5">
        <v>0</v>
      </c>
      <c r="I83" s="5">
        <v>0</v>
      </c>
      <c r="J83" s="49">
        <v>0</v>
      </c>
      <c r="K83" s="5">
        <v>0</v>
      </c>
      <c r="L83" s="5">
        <v>11602.33</v>
      </c>
      <c r="M83" s="49">
        <v>0</v>
      </c>
      <c r="N83" s="5">
        <v>0</v>
      </c>
      <c r="O83" s="5">
        <v>0</v>
      </c>
      <c r="P83" s="49">
        <v>0</v>
      </c>
      <c r="Q83" s="24">
        <v>0</v>
      </c>
      <c r="R83" s="46">
        <v>0</v>
      </c>
      <c r="S83" s="46">
        <v>0</v>
      </c>
    </row>
    <row r="84" spans="1:19" x14ac:dyDescent="0.3">
      <c r="A84" s="4" t="s">
        <v>1197</v>
      </c>
      <c r="B84" s="4" t="s">
        <v>1198</v>
      </c>
      <c r="C84" s="38">
        <v>32788.379999999997</v>
      </c>
      <c r="D84" s="38">
        <v>0</v>
      </c>
      <c r="E84" s="38">
        <v>33668.94</v>
      </c>
      <c r="F84" s="38">
        <v>0</v>
      </c>
      <c r="G84" s="49">
        <v>34573.15</v>
      </c>
      <c r="H84" s="5">
        <v>34573.15</v>
      </c>
      <c r="I84" s="5">
        <v>0</v>
      </c>
      <c r="J84" s="49">
        <v>35501.64</v>
      </c>
      <c r="K84" s="5">
        <v>35501.64</v>
      </c>
      <c r="L84" s="5">
        <v>0</v>
      </c>
      <c r="M84" s="49">
        <v>0</v>
      </c>
      <c r="N84" s="5">
        <v>0</v>
      </c>
      <c r="O84" s="5">
        <v>0</v>
      </c>
      <c r="P84" s="49">
        <v>0</v>
      </c>
      <c r="Q84" s="24">
        <v>0</v>
      </c>
      <c r="R84" s="46">
        <v>0</v>
      </c>
      <c r="S84" s="46">
        <v>0</v>
      </c>
    </row>
    <row r="85" spans="1:19" x14ac:dyDescent="0.3">
      <c r="A85" s="4" t="s">
        <v>1199</v>
      </c>
      <c r="B85" s="4" t="s">
        <v>765</v>
      </c>
      <c r="C85" s="3">
        <v>0</v>
      </c>
      <c r="D85" s="3">
        <v>0</v>
      </c>
      <c r="E85" s="3">
        <v>0</v>
      </c>
      <c r="F85" s="3">
        <v>0</v>
      </c>
      <c r="G85" s="49">
        <v>0</v>
      </c>
      <c r="H85" s="5">
        <v>0</v>
      </c>
      <c r="I85" s="5">
        <v>0</v>
      </c>
      <c r="J85" s="49">
        <v>0</v>
      </c>
      <c r="K85" s="5">
        <v>0</v>
      </c>
      <c r="L85" s="5">
        <v>0</v>
      </c>
      <c r="M85" s="49">
        <v>43596.34</v>
      </c>
      <c r="N85" s="5">
        <v>43596.34</v>
      </c>
      <c r="O85" s="5">
        <v>0</v>
      </c>
      <c r="P85" s="49">
        <v>62033.05</v>
      </c>
      <c r="Q85" s="24">
        <v>62033.05</v>
      </c>
      <c r="R85" s="46">
        <v>62033.05</v>
      </c>
      <c r="S85" s="46">
        <v>62854.17</v>
      </c>
    </row>
    <row r="86" spans="1:19" x14ac:dyDescent="0.3">
      <c r="A86" s="4" t="s">
        <v>1200</v>
      </c>
      <c r="B86" s="4" t="s">
        <v>1201</v>
      </c>
      <c r="C86" s="38">
        <v>20965.669999999998</v>
      </c>
      <c r="D86" s="38">
        <v>0</v>
      </c>
      <c r="E86" s="38">
        <v>21494.66</v>
      </c>
      <c r="F86" s="38">
        <v>0</v>
      </c>
      <c r="G86" s="49">
        <v>21900.21</v>
      </c>
      <c r="H86" s="5">
        <v>21900.21</v>
      </c>
      <c r="I86" s="5">
        <v>0</v>
      </c>
      <c r="J86" s="49">
        <v>22780.03</v>
      </c>
      <c r="K86" s="5">
        <v>22780.03</v>
      </c>
      <c r="L86" s="5">
        <v>0</v>
      </c>
      <c r="M86" s="49">
        <v>23162.78</v>
      </c>
      <c r="N86" s="5">
        <v>23162.78</v>
      </c>
      <c r="O86" s="5">
        <v>0</v>
      </c>
      <c r="P86" s="49">
        <v>23747.21</v>
      </c>
      <c r="Q86" s="24">
        <v>23747.21</v>
      </c>
      <c r="R86" s="46">
        <v>11654.88</v>
      </c>
      <c r="S86" s="46">
        <v>24346.48</v>
      </c>
    </row>
    <row r="87" spans="1:19" x14ac:dyDescent="0.3">
      <c r="A87" s="4" t="s">
        <v>1202</v>
      </c>
      <c r="B87" s="4" t="s">
        <v>1174</v>
      </c>
      <c r="C87" s="38">
        <v>8633.16</v>
      </c>
      <c r="D87" s="38">
        <v>0</v>
      </c>
      <c r="E87" s="38">
        <v>9007.23</v>
      </c>
      <c r="F87" s="38">
        <v>-0.01</v>
      </c>
      <c r="G87" s="49">
        <v>9397.59</v>
      </c>
      <c r="H87" s="5">
        <v>65368.55</v>
      </c>
      <c r="I87" s="5">
        <v>0</v>
      </c>
      <c r="J87" s="49">
        <v>0</v>
      </c>
      <c r="K87" s="5">
        <v>0</v>
      </c>
      <c r="L87" s="5">
        <v>0</v>
      </c>
      <c r="M87" s="49">
        <v>0</v>
      </c>
      <c r="N87" s="5">
        <v>0</v>
      </c>
      <c r="O87" s="5">
        <v>0</v>
      </c>
      <c r="P87" s="49">
        <v>0</v>
      </c>
      <c r="Q87" s="24">
        <v>0</v>
      </c>
      <c r="R87" s="46">
        <v>0</v>
      </c>
      <c r="S87" s="46">
        <v>0</v>
      </c>
    </row>
    <row r="88" spans="1:19" x14ac:dyDescent="0.3">
      <c r="A88" s="4" t="s">
        <v>1203</v>
      </c>
      <c r="B88" s="4" t="s">
        <v>1176</v>
      </c>
      <c r="C88" s="3">
        <v>0</v>
      </c>
      <c r="D88" s="3">
        <v>0</v>
      </c>
      <c r="E88" s="3">
        <v>0</v>
      </c>
      <c r="F88" s="3">
        <v>0</v>
      </c>
      <c r="G88" s="49">
        <v>0</v>
      </c>
      <c r="H88" s="5">
        <v>0</v>
      </c>
      <c r="I88" s="5">
        <v>0</v>
      </c>
      <c r="J88" s="49">
        <v>17372.09</v>
      </c>
      <c r="K88" s="5">
        <v>17372.09</v>
      </c>
      <c r="L88" s="5">
        <v>0</v>
      </c>
      <c r="M88" s="49">
        <v>18805.849999999999</v>
      </c>
      <c r="N88" s="5">
        <v>18805.849999999999</v>
      </c>
      <c r="O88" s="5">
        <v>0</v>
      </c>
      <c r="P88" s="49">
        <v>18132.310000000001</v>
      </c>
      <c r="Q88" s="24">
        <v>18132.310000000001</v>
      </c>
      <c r="R88" s="46">
        <v>10498.82</v>
      </c>
      <c r="S88" s="46">
        <v>18521.400000000001</v>
      </c>
    </row>
    <row r="89" spans="1:19" x14ac:dyDescent="0.3">
      <c r="A89" s="4" t="s">
        <v>1204</v>
      </c>
      <c r="B89" s="4" t="s">
        <v>1205</v>
      </c>
      <c r="C89" s="38">
        <v>47510.37</v>
      </c>
      <c r="D89" s="38">
        <v>0</v>
      </c>
      <c r="E89" s="38">
        <v>48422.91</v>
      </c>
      <c r="F89" s="38">
        <v>0</v>
      </c>
      <c r="G89" s="49">
        <v>49337.24</v>
      </c>
      <c r="H89" s="5">
        <v>49337.24</v>
      </c>
      <c r="I89" s="5">
        <v>0</v>
      </c>
      <c r="J89" s="49">
        <v>50268.85</v>
      </c>
      <c r="K89" s="5">
        <v>50268.85</v>
      </c>
      <c r="L89" s="5">
        <v>0</v>
      </c>
      <c r="M89" s="49">
        <v>51201.16</v>
      </c>
      <c r="N89" s="5">
        <v>51201.16</v>
      </c>
      <c r="O89" s="5">
        <v>0</v>
      </c>
      <c r="P89" s="49">
        <v>52167.86</v>
      </c>
      <c r="Q89" s="24">
        <v>52167.86</v>
      </c>
      <c r="R89" s="46">
        <v>25961.95</v>
      </c>
      <c r="S89" s="46">
        <v>53152.9</v>
      </c>
    </row>
    <row r="90" spans="1:19" x14ac:dyDescent="0.3">
      <c r="A90" s="4" t="s">
        <v>1206</v>
      </c>
      <c r="B90" s="4" t="s">
        <v>1180</v>
      </c>
      <c r="C90" s="38">
        <v>6012.33</v>
      </c>
      <c r="D90" s="38">
        <v>0</v>
      </c>
      <c r="E90" s="38">
        <v>6243.58</v>
      </c>
      <c r="F90" s="38">
        <v>0</v>
      </c>
      <c r="G90" s="49">
        <v>6399.3</v>
      </c>
      <c r="H90" s="5">
        <v>6399.3</v>
      </c>
      <c r="I90" s="5">
        <v>0</v>
      </c>
      <c r="J90" s="49">
        <v>6628.98</v>
      </c>
      <c r="K90" s="5">
        <v>6628.98</v>
      </c>
      <c r="L90" s="5">
        <v>0</v>
      </c>
      <c r="M90" s="49">
        <v>0</v>
      </c>
      <c r="N90" s="5">
        <v>0</v>
      </c>
      <c r="O90" s="5">
        <v>0</v>
      </c>
      <c r="P90" s="49">
        <v>0</v>
      </c>
      <c r="Q90" s="24">
        <v>0</v>
      </c>
      <c r="R90" s="46">
        <v>0</v>
      </c>
      <c r="S90" s="46">
        <v>0</v>
      </c>
    </row>
    <row r="91" spans="1:19" x14ac:dyDescent="0.3">
      <c r="A91" s="4" t="s">
        <v>1207</v>
      </c>
      <c r="B91" s="4" t="s">
        <v>775</v>
      </c>
      <c r="C91" s="38">
        <v>41649.019999999997</v>
      </c>
      <c r="D91" s="38">
        <v>0</v>
      </c>
      <c r="E91" s="38">
        <v>42584.959999999999</v>
      </c>
      <c r="F91" s="38">
        <v>0</v>
      </c>
      <c r="G91" s="49">
        <v>43524</v>
      </c>
      <c r="H91" s="5">
        <v>43524</v>
      </c>
      <c r="I91" s="5">
        <v>0</v>
      </c>
      <c r="J91" s="49">
        <v>44456.82</v>
      </c>
      <c r="K91" s="5">
        <v>44456.82</v>
      </c>
      <c r="L91" s="5">
        <v>0</v>
      </c>
      <c r="M91" s="49">
        <v>45509.75</v>
      </c>
      <c r="N91" s="5">
        <v>45509.75</v>
      </c>
      <c r="O91" s="5">
        <v>0</v>
      </c>
      <c r="P91" s="49">
        <v>46504.18</v>
      </c>
      <c r="Q91" s="24">
        <v>46504.18</v>
      </c>
      <c r="R91" s="46">
        <v>23105.85</v>
      </c>
      <c r="S91" s="46">
        <v>23632.31</v>
      </c>
    </row>
    <row r="92" spans="1:19" x14ac:dyDescent="0.3">
      <c r="A92" s="4" t="s">
        <v>1208</v>
      </c>
      <c r="B92" s="4" t="s">
        <v>777</v>
      </c>
      <c r="C92" s="38">
        <v>0</v>
      </c>
      <c r="D92" s="3">
        <v>0</v>
      </c>
      <c r="E92" s="38">
        <v>0</v>
      </c>
      <c r="F92" s="3">
        <v>0</v>
      </c>
      <c r="G92" s="49">
        <v>0</v>
      </c>
      <c r="H92" s="5">
        <v>0</v>
      </c>
      <c r="I92" s="5">
        <v>0</v>
      </c>
      <c r="J92" s="49">
        <v>0</v>
      </c>
      <c r="K92" s="5">
        <v>0</v>
      </c>
      <c r="L92" s="5">
        <v>8502.92</v>
      </c>
      <c r="M92" s="49">
        <v>16557.86</v>
      </c>
      <c r="N92" s="5">
        <v>16557.86</v>
      </c>
      <c r="O92" s="5">
        <v>14774.57</v>
      </c>
      <c r="P92" s="49">
        <v>14051.47</v>
      </c>
      <c r="Q92" s="24">
        <v>14051.47</v>
      </c>
      <c r="R92" s="46">
        <v>14051.47</v>
      </c>
      <c r="S92" s="46">
        <v>12910.63</v>
      </c>
    </row>
    <row r="93" spans="1:19" x14ac:dyDescent="0.3">
      <c r="A93" s="4" t="s">
        <v>1209</v>
      </c>
      <c r="B93" s="4" t="s">
        <v>1183</v>
      </c>
      <c r="C93" s="3">
        <v>0</v>
      </c>
      <c r="D93" s="3">
        <v>0</v>
      </c>
      <c r="E93" s="3">
        <v>0</v>
      </c>
      <c r="F93" s="3">
        <v>0</v>
      </c>
      <c r="G93" s="49">
        <v>0</v>
      </c>
      <c r="H93" s="5">
        <v>0</v>
      </c>
      <c r="I93" s="5">
        <v>591.75</v>
      </c>
      <c r="J93" s="49">
        <v>3861.91</v>
      </c>
      <c r="K93" s="5">
        <v>3861.91</v>
      </c>
      <c r="L93" s="5">
        <v>3867.33</v>
      </c>
      <c r="M93" s="49">
        <v>2434.15</v>
      </c>
      <c r="N93" s="5">
        <v>2434.15</v>
      </c>
      <c r="O93" s="5">
        <v>3460.32</v>
      </c>
      <c r="P93" s="49">
        <v>3107.69</v>
      </c>
      <c r="Q93" s="24">
        <v>3107.69</v>
      </c>
      <c r="R93" s="46">
        <v>1891.18</v>
      </c>
      <c r="S93" s="46">
        <v>2718.6</v>
      </c>
    </row>
    <row r="94" spans="1:19" x14ac:dyDescent="0.3">
      <c r="A94" s="4" t="s">
        <v>1210</v>
      </c>
      <c r="B94" s="4" t="s">
        <v>1211</v>
      </c>
      <c r="C94" s="38">
        <v>119368.33</v>
      </c>
      <c r="D94" s="38">
        <v>0</v>
      </c>
      <c r="E94" s="38">
        <v>119368.32000000001</v>
      </c>
      <c r="F94" s="38">
        <v>0.01</v>
      </c>
      <c r="G94" s="49">
        <v>119368.33</v>
      </c>
      <c r="H94" s="5">
        <v>119368.33</v>
      </c>
      <c r="I94" s="5">
        <v>0</v>
      </c>
      <c r="J94" s="49">
        <v>119368.33</v>
      </c>
      <c r="K94" s="5">
        <v>119368.33</v>
      </c>
      <c r="L94" s="5">
        <v>0</v>
      </c>
      <c r="M94" s="49">
        <v>119368.33</v>
      </c>
      <c r="N94" s="5">
        <v>119368.33</v>
      </c>
      <c r="O94" s="5">
        <v>0</v>
      </c>
      <c r="P94" s="49">
        <v>119368.33</v>
      </c>
      <c r="Q94" s="24">
        <v>119368.33</v>
      </c>
      <c r="R94" s="46">
        <v>59684.160000000003</v>
      </c>
      <c r="S94" s="46">
        <v>119368.33</v>
      </c>
    </row>
    <row r="95" spans="1:19" x14ac:dyDescent="0.3">
      <c r="A95" s="4" t="s">
        <v>1212</v>
      </c>
      <c r="B95" s="4" t="s">
        <v>1213</v>
      </c>
      <c r="C95" s="38">
        <v>22818.33</v>
      </c>
      <c r="D95" s="38">
        <v>22769.119999999999</v>
      </c>
      <c r="E95" s="38">
        <v>22289.34</v>
      </c>
      <c r="F95" s="38">
        <v>22946.22</v>
      </c>
      <c r="G95" s="49">
        <v>21746.91</v>
      </c>
      <c r="H95" s="5">
        <v>21746.91</v>
      </c>
      <c r="I95" s="5">
        <v>21698.9</v>
      </c>
      <c r="J95" s="49">
        <v>21190.120000000003</v>
      </c>
      <c r="K95" s="5">
        <v>21190.12</v>
      </c>
      <c r="L95" s="5">
        <v>21141.64</v>
      </c>
      <c r="M95" s="49">
        <v>20621.22</v>
      </c>
      <c r="N95" s="5">
        <v>20621.22</v>
      </c>
      <c r="O95" s="5">
        <v>20566.830000000002</v>
      </c>
      <c r="P95" s="49">
        <v>20036.79</v>
      </c>
      <c r="Q95" s="24">
        <v>20036.79</v>
      </c>
      <c r="R95" s="46">
        <v>10237.120000000001</v>
      </c>
      <c r="S95" s="46">
        <v>19437.52</v>
      </c>
    </row>
    <row r="96" spans="1:19" x14ac:dyDescent="0.3">
      <c r="A96" s="4" t="s">
        <v>1214</v>
      </c>
      <c r="B96" s="4" t="s">
        <v>1185</v>
      </c>
      <c r="C96" s="38">
        <v>3360.84</v>
      </c>
      <c r="D96" s="38">
        <v>3336.45</v>
      </c>
      <c r="E96" s="38">
        <v>2986.77</v>
      </c>
      <c r="F96" s="38">
        <v>2964.85</v>
      </c>
      <c r="G96" s="49">
        <v>2596.41</v>
      </c>
      <c r="H96" s="5">
        <v>2596.41</v>
      </c>
      <c r="I96" s="5">
        <v>2166.61</v>
      </c>
      <c r="J96" s="49">
        <v>0</v>
      </c>
      <c r="K96" s="5">
        <v>0</v>
      </c>
      <c r="L96" s="5">
        <v>0</v>
      </c>
      <c r="M96" s="49">
        <v>0</v>
      </c>
      <c r="N96" s="5">
        <v>0</v>
      </c>
      <c r="O96" s="5">
        <v>0</v>
      </c>
      <c r="P96" s="49">
        <v>0</v>
      </c>
      <c r="Q96" s="24">
        <v>0</v>
      </c>
      <c r="R96" s="46">
        <v>0</v>
      </c>
      <c r="S96" s="46">
        <v>0</v>
      </c>
    </row>
    <row r="97" spans="1:19" x14ac:dyDescent="0.3">
      <c r="A97" s="4" t="s">
        <v>1215</v>
      </c>
      <c r="B97" s="4" t="s">
        <v>1216</v>
      </c>
      <c r="C97" s="38">
        <v>43217.63</v>
      </c>
      <c r="D97" s="38">
        <v>43070.76</v>
      </c>
      <c r="E97" s="38">
        <v>42305.09</v>
      </c>
      <c r="F97" s="38">
        <v>42997.03</v>
      </c>
      <c r="G97" s="49">
        <v>41390.76</v>
      </c>
      <c r="H97" s="5">
        <v>41390.76</v>
      </c>
      <c r="I97" s="5">
        <v>41273.07</v>
      </c>
      <c r="J97" s="49">
        <v>40459.15</v>
      </c>
      <c r="K97" s="5">
        <v>40459.15</v>
      </c>
      <c r="L97" s="5">
        <v>40344.07</v>
      </c>
      <c r="M97" s="49">
        <v>39526.839999999997</v>
      </c>
      <c r="N97" s="5">
        <v>39526.839999999997</v>
      </c>
      <c r="O97" s="5">
        <v>39385.019999999997</v>
      </c>
      <c r="P97" s="49">
        <v>38560.14</v>
      </c>
      <c r="Q97" s="24">
        <v>38560.14</v>
      </c>
      <c r="R97" s="46">
        <v>19402.05</v>
      </c>
      <c r="S97" s="46">
        <v>37575.1</v>
      </c>
    </row>
    <row r="98" spans="1:19" x14ac:dyDescent="0.3">
      <c r="A98" s="4" t="s">
        <v>1217</v>
      </c>
      <c r="B98" s="4" t="s">
        <v>1187</v>
      </c>
      <c r="C98" s="38">
        <v>4020.93</v>
      </c>
      <c r="D98" s="38">
        <v>3943.42</v>
      </c>
      <c r="E98" s="38">
        <v>3831.33</v>
      </c>
      <c r="F98" s="38">
        <v>3750.84</v>
      </c>
      <c r="G98" s="49">
        <v>3636.66</v>
      </c>
      <c r="H98" s="5">
        <v>3636.66</v>
      </c>
      <c r="I98" s="5">
        <v>3313.43</v>
      </c>
      <c r="J98" s="49">
        <v>3434.2446043165469</v>
      </c>
      <c r="K98" s="5">
        <v>3434.24</v>
      </c>
      <c r="L98" s="5">
        <v>1562.25</v>
      </c>
      <c r="M98" s="49">
        <v>0</v>
      </c>
      <c r="N98" s="5">
        <v>0</v>
      </c>
      <c r="O98" s="5">
        <v>0</v>
      </c>
      <c r="P98" s="49">
        <v>0</v>
      </c>
      <c r="Q98" s="24">
        <v>0</v>
      </c>
      <c r="R98" s="46">
        <v>0</v>
      </c>
      <c r="S98" s="46">
        <v>0</v>
      </c>
    </row>
    <row r="99" spans="1:19" x14ac:dyDescent="0.3">
      <c r="A99" s="4" t="s">
        <v>1218</v>
      </c>
      <c r="B99" s="4" t="s">
        <v>1219</v>
      </c>
      <c r="C99" s="38">
        <v>6410.34</v>
      </c>
      <c r="D99" s="38">
        <v>5538.96</v>
      </c>
      <c r="E99" s="38">
        <v>5442.84</v>
      </c>
      <c r="F99" s="38">
        <v>5210.18</v>
      </c>
      <c r="G99" s="49">
        <v>4454.04</v>
      </c>
      <c r="H99" s="5">
        <v>4454.04</v>
      </c>
      <c r="I99" s="5">
        <v>4510.5600000000004</v>
      </c>
      <c r="J99" s="49">
        <v>3442.988022284123</v>
      </c>
      <c r="K99" s="5">
        <v>3442.99</v>
      </c>
      <c r="L99" s="5">
        <v>2631.91</v>
      </c>
      <c r="M99" s="49">
        <v>2409.96</v>
      </c>
      <c r="N99" s="5">
        <v>2409.96</v>
      </c>
      <c r="O99" s="5">
        <v>1971.93</v>
      </c>
      <c r="P99" s="49">
        <v>1353.27</v>
      </c>
      <c r="Q99" s="24">
        <v>1353.27</v>
      </c>
      <c r="R99" s="46">
        <v>810.07</v>
      </c>
      <c r="S99" s="46">
        <v>272.95</v>
      </c>
    </row>
    <row r="100" spans="1:19" x14ac:dyDescent="0.3">
      <c r="A100" s="4" t="s">
        <v>1220</v>
      </c>
      <c r="B100" s="4" t="s">
        <v>1221</v>
      </c>
      <c r="C100" s="38">
        <v>22180.47</v>
      </c>
      <c r="D100" s="38">
        <v>21818.43</v>
      </c>
      <c r="E100" s="38">
        <v>21299.91</v>
      </c>
      <c r="F100" s="38">
        <v>20928.150000000001</v>
      </c>
      <c r="G100" s="49">
        <v>20395.7</v>
      </c>
      <c r="H100" s="5">
        <v>20395.7</v>
      </c>
      <c r="I100" s="5">
        <v>20013.95</v>
      </c>
      <c r="J100" s="49">
        <v>19467.21</v>
      </c>
      <c r="K100" s="5">
        <v>19467.21</v>
      </c>
      <c r="L100" s="5">
        <v>8413.8700000000008</v>
      </c>
      <c r="M100" s="49">
        <v>0</v>
      </c>
      <c r="N100" s="5">
        <v>0</v>
      </c>
      <c r="O100" s="5">
        <v>0</v>
      </c>
      <c r="P100" s="5">
        <v>0</v>
      </c>
      <c r="Q100" s="24">
        <v>0</v>
      </c>
      <c r="R100" s="46">
        <v>0</v>
      </c>
      <c r="S100" s="46">
        <v>0</v>
      </c>
    </row>
    <row r="101" spans="1:19" x14ac:dyDescent="0.3">
      <c r="A101" s="43" t="s">
        <v>10</v>
      </c>
      <c r="B101" s="43" t="s">
        <v>1296</v>
      </c>
      <c r="C101" s="44">
        <f>SUM(C83:C100)</f>
        <v>378935.80000000005</v>
      </c>
      <c r="D101" s="44">
        <f>SUM(D83:D100)</f>
        <v>100477.14000000001</v>
      </c>
      <c r="E101" s="44">
        <f>SUM(E83:E100)</f>
        <v>378945.88000000006</v>
      </c>
      <c r="F101" s="44">
        <f>SUM(F82:F100)</f>
        <v>98797.26999999999</v>
      </c>
      <c r="G101" s="44">
        <f>SUM(G83:G100)</f>
        <v>378720.29999999993</v>
      </c>
      <c r="H101" s="44">
        <f>SUM(H83:H100)</f>
        <v>434691.25999999989</v>
      </c>
      <c r="I101" s="44">
        <f t="shared" ref="I101:O101" si="2">SUM(I83:I100)</f>
        <v>93568.26999999999</v>
      </c>
      <c r="J101" s="44">
        <f>SUM(J84:J100)</f>
        <v>388232.36262660072</v>
      </c>
      <c r="K101" s="44">
        <f t="shared" si="2"/>
        <v>388232.36000000004</v>
      </c>
      <c r="L101" s="44">
        <f t="shared" si="2"/>
        <v>98066.32</v>
      </c>
      <c r="M101" s="44">
        <f>SUM(M83:M100)</f>
        <v>383194.23999999993</v>
      </c>
      <c r="N101" s="44">
        <f t="shared" si="2"/>
        <v>383194.23999999993</v>
      </c>
      <c r="O101" s="44">
        <f t="shared" si="2"/>
        <v>80158.669999999984</v>
      </c>
      <c r="P101" s="44">
        <v>399062.3</v>
      </c>
      <c r="Q101" s="44">
        <v>399062.3</v>
      </c>
      <c r="R101" s="44">
        <v>239330.59999999998</v>
      </c>
      <c r="S101" s="44">
        <v>374790.39</v>
      </c>
    </row>
    <row r="102" spans="1:19" x14ac:dyDescent="0.3">
      <c r="A102" s="63" t="s">
        <v>1297</v>
      </c>
      <c r="B102" s="63" t="s">
        <v>1298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</row>
    <row r="103" spans="1:19" x14ac:dyDescent="0.3">
      <c r="A103" s="52" t="s">
        <v>1299</v>
      </c>
      <c r="B103" s="52" t="s">
        <v>1300</v>
      </c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5">
        <v>119112.6</v>
      </c>
      <c r="O103" s="65">
        <v>119112.6</v>
      </c>
      <c r="P103" s="66">
        <v>0</v>
      </c>
      <c r="Q103" s="65">
        <v>0</v>
      </c>
      <c r="R103" s="65">
        <v>0</v>
      </c>
      <c r="S103" s="46">
        <v>0</v>
      </c>
    </row>
    <row r="104" spans="1:19" x14ac:dyDescent="0.3">
      <c r="A104" s="43"/>
      <c r="B104" s="43" t="s">
        <v>1301</v>
      </c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>
        <f>M103</f>
        <v>0</v>
      </c>
      <c r="N104" s="44">
        <f>N103</f>
        <v>119112.6</v>
      </c>
      <c r="O104" s="44">
        <f>O103</f>
        <v>119112.6</v>
      </c>
      <c r="P104" s="44">
        <v>0</v>
      </c>
      <c r="Q104" s="44">
        <v>0</v>
      </c>
      <c r="R104" s="44">
        <v>0</v>
      </c>
      <c r="S104" s="44">
        <v>0</v>
      </c>
    </row>
    <row r="105" spans="1:19" x14ac:dyDescent="0.3">
      <c r="A105" s="26"/>
      <c r="B105" s="26" t="s">
        <v>1161</v>
      </c>
      <c r="C105" s="27">
        <f>C101+C81+C40</f>
        <v>1867365.04</v>
      </c>
      <c r="D105" s="27">
        <f t="shared" ref="D105:L105" si="3">D101+D81+D40</f>
        <v>1343219.9300000002</v>
      </c>
      <c r="E105" s="27">
        <f t="shared" si="3"/>
        <v>2295526</v>
      </c>
      <c r="F105" s="27">
        <f t="shared" si="3"/>
        <v>1280968.95</v>
      </c>
      <c r="G105" s="27">
        <f t="shared" si="3"/>
        <v>2488933.8325763997</v>
      </c>
      <c r="H105" s="27">
        <f t="shared" si="3"/>
        <v>2713733.84</v>
      </c>
      <c r="I105" s="27">
        <f t="shared" si="3"/>
        <v>1718707.3000000003</v>
      </c>
      <c r="J105" s="27">
        <f t="shared" si="3"/>
        <v>2503933.2309187609</v>
      </c>
      <c r="K105" s="27">
        <f t="shared" si="3"/>
        <v>2548933.2199999997</v>
      </c>
      <c r="L105" s="27">
        <f t="shared" si="3"/>
        <v>1736748.8499999999</v>
      </c>
      <c r="M105" s="27">
        <f t="shared" ref="M105" si="4">M101+M81+M40</f>
        <v>2554228.54</v>
      </c>
      <c r="N105" s="27">
        <f>N101+N81+N40+N104</f>
        <v>2791791.14</v>
      </c>
      <c r="O105" s="27">
        <f>O101+O81+O40+O104</f>
        <v>2180131.7599999998</v>
      </c>
      <c r="P105" s="27">
        <v>2578523.37957212</v>
      </c>
      <c r="Q105" s="27">
        <v>3257817.7845460698</v>
      </c>
      <c r="R105" s="27">
        <v>1674610.72</v>
      </c>
      <c r="S105" s="27">
        <v>3145623.586150106</v>
      </c>
    </row>
    <row r="107" spans="1:19" x14ac:dyDescent="0.3">
      <c r="N107" s="46"/>
      <c r="O107" s="46"/>
      <c r="Q107" s="13"/>
      <c r="R107" s="37" t="s">
        <v>1341</v>
      </c>
      <c r="S107" s="81">
        <v>2787175.3699999992</v>
      </c>
    </row>
    <row r="108" spans="1:19" x14ac:dyDescent="0.3">
      <c r="S108" s="24">
        <v>-358448.21615010686</v>
      </c>
    </row>
    <row r="109" spans="1:19" x14ac:dyDescent="0.3">
      <c r="O109" s="39"/>
      <c r="P109" s="39"/>
      <c r="Q109" s="24"/>
      <c r="R109" s="37" t="s">
        <v>1342</v>
      </c>
      <c r="S109" s="75"/>
    </row>
    <row r="110" spans="1:19" x14ac:dyDescent="0.3">
      <c r="S110" s="81">
        <v>3007923.59</v>
      </c>
    </row>
    <row r="111" spans="1:19" x14ac:dyDescent="0.3">
      <c r="S111" s="24">
        <v>-137699.99615010619</v>
      </c>
    </row>
    <row r="113" spans="19:19" x14ac:dyDescent="0.3">
      <c r="S113" s="81">
        <v>3123591.5899999994</v>
      </c>
    </row>
    <row r="114" spans="19:19" x14ac:dyDescent="0.3">
      <c r="S114" s="24">
        <v>-22031.996150106657</v>
      </c>
    </row>
    <row r="116" spans="19:19" x14ac:dyDescent="0.3">
      <c r="S116" s="81">
        <v>3145623.5899999994</v>
      </c>
    </row>
    <row r="117" spans="19:19" x14ac:dyDescent="0.3">
      <c r="S117" s="46">
        <v>3.8498933427035809E-3</v>
      </c>
    </row>
  </sheetData>
  <pageMargins left="0.7" right="0.2" top="0.75" bottom="0.5" header="0.3" footer="0.3"/>
  <pageSetup paperSize="17" scale="90" orientation="landscape" r:id="rId1"/>
  <headerFooter>
    <oddHeader>&amp;CSEWER FUND EXPENDITURE BUDGET FY 2024</oddHead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Gen Fund Rev</vt:lpstr>
      <vt:lpstr>Gen Fund Exp</vt:lpstr>
      <vt:lpstr>Water Rev</vt:lpstr>
      <vt:lpstr>Water Fund Exp</vt:lpstr>
      <vt:lpstr>Sewer Rev</vt:lpstr>
      <vt:lpstr>Sewer Fund Exp</vt:lpstr>
      <vt:lpstr>'Gen Fund Exp'!Print_Area</vt:lpstr>
      <vt:lpstr>'Gen Fund Rev'!Print_Area</vt:lpstr>
      <vt:lpstr>'Sewer Fund Exp'!Print_Area</vt:lpstr>
      <vt:lpstr>'Sewer Rev'!Print_Area</vt:lpstr>
      <vt:lpstr>'Water Fund Exp'!Print_Area</vt:lpstr>
      <vt:lpstr>'Water Rev'!Print_Area</vt:lpstr>
      <vt:lpstr>'Gen Fund Exp'!Print_Titles</vt:lpstr>
      <vt:lpstr>'Gen Fund Rev'!Print_Titles</vt:lpstr>
      <vt:lpstr>'Sewer Fund Exp'!Print_Titles</vt:lpstr>
      <vt:lpstr>'Sewer Rev'!Print_Titles</vt:lpstr>
      <vt:lpstr>'Water Fund Exp'!Print_Titles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Williams</cp:lastModifiedBy>
  <cp:lastPrinted>2024-04-02T15:01:02Z</cp:lastPrinted>
  <dcterms:created xsi:type="dcterms:W3CDTF">2023-02-04T14:23:39Z</dcterms:created>
  <dcterms:modified xsi:type="dcterms:W3CDTF">2024-04-21T20:13:16Z</dcterms:modified>
</cp:coreProperties>
</file>